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9935" windowHeight="8130"/>
  </bookViews>
  <sheets>
    <sheet name="VIC" sheetId="1" r:id="rId1"/>
  </sheets>
  <definedNames>
    <definedName name="OLE_LINK1" localSheetId="0">VIC!#REF!</definedName>
    <definedName name="_xlnm.Print_Area" localSheetId="0">VIC!$A$1:$S$97</definedName>
  </definedNames>
  <calcPr calcId="124519"/>
</workbook>
</file>

<file path=xl/calcChain.xml><?xml version="1.0" encoding="utf-8"?>
<calcChain xmlns="http://schemas.openxmlformats.org/spreadsheetml/2006/main">
  <c r="O97" i="1"/>
  <c r="M97"/>
  <c r="H97"/>
  <c r="G97"/>
  <c r="F97"/>
  <c r="E97"/>
  <c r="I96"/>
  <c r="K96" s="1"/>
  <c r="K95"/>
  <c r="K97" s="1"/>
  <c r="I95"/>
  <c r="I97" s="1"/>
  <c r="S88"/>
  <c r="S89" s="1"/>
  <c r="Q88"/>
  <c r="Q89" s="1"/>
  <c r="O88"/>
  <c r="O89" s="1"/>
  <c r="M88"/>
  <c r="M89" s="1"/>
  <c r="H88"/>
  <c r="H89" s="1"/>
  <c r="G88"/>
  <c r="F88"/>
  <c r="E88"/>
  <c r="I87"/>
  <c r="K87" s="1"/>
  <c r="I84"/>
  <c r="I83"/>
  <c r="I82"/>
  <c r="K82" s="1"/>
  <c r="I79"/>
  <c r="I78"/>
  <c r="K77"/>
  <c r="I77"/>
  <c r="I76"/>
  <c r="K76" s="1"/>
  <c r="I75"/>
  <c r="I74"/>
  <c r="S71"/>
  <c r="Q71"/>
  <c r="O71"/>
  <c r="M71"/>
  <c r="K71"/>
  <c r="H71"/>
  <c r="G71"/>
  <c r="F71"/>
  <c r="E71"/>
  <c r="I70"/>
  <c r="S69"/>
  <c r="Q69"/>
  <c r="O69"/>
  <c r="M69"/>
  <c r="H69"/>
  <c r="G69"/>
  <c r="G89" s="1"/>
  <c r="F69"/>
  <c r="F89" s="1"/>
  <c r="E69"/>
  <c r="E89" s="1"/>
  <c r="I68"/>
  <c r="I67"/>
  <c r="K67" s="1"/>
  <c r="I66"/>
  <c r="I65"/>
  <c r="I64"/>
  <c r="I63"/>
  <c r="K63" s="1"/>
  <c r="I62"/>
  <c r="I61"/>
  <c r="I60"/>
  <c r="I69" s="1"/>
  <c r="Q52"/>
  <c r="Q53" s="1"/>
  <c r="O52"/>
  <c r="M52"/>
  <c r="G52"/>
  <c r="G53" s="1"/>
  <c r="F52"/>
  <c r="F53" s="1"/>
  <c r="E52"/>
  <c r="H51"/>
  <c r="I51" s="1"/>
  <c r="H50"/>
  <c r="I50" s="1"/>
  <c r="H49"/>
  <c r="I49" s="1"/>
  <c r="H48"/>
  <c r="I48" s="1"/>
  <c r="Q45"/>
  <c r="O45"/>
  <c r="O53" s="1"/>
  <c r="M45"/>
  <c r="M53" s="1"/>
  <c r="G45"/>
  <c r="F45"/>
  <c r="E45"/>
  <c r="E53" s="1"/>
  <c r="S43"/>
  <c r="K43"/>
  <c r="H43"/>
  <c r="S42"/>
  <c r="K42"/>
  <c r="H42"/>
  <c r="H45" s="1"/>
  <c r="I41"/>
  <c r="I40"/>
  <c r="I45" s="1"/>
  <c r="P31"/>
  <c r="N31"/>
  <c r="M31"/>
  <c r="L31"/>
  <c r="G31"/>
  <c r="F31"/>
  <c r="E31"/>
  <c r="C31"/>
  <c r="R30"/>
  <c r="J30"/>
  <c r="R29"/>
  <c r="R31" s="1"/>
  <c r="J29"/>
  <c r="H27"/>
  <c r="H26"/>
  <c r="J26" s="1"/>
  <c r="J31" l="1"/>
  <c r="K48"/>
  <c r="I52"/>
  <c r="I53" s="1"/>
  <c r="S48"/>
  <c r="J66"/>
  <c r="K51"/>
  <c r="S51"/>
  <c r="K50"/>
  <c r="S50"/>
  <c r="J65"/>
  <c r="J64"/>
  <c r="J84"/>
  <c r="S49"/>
  <c r="K49"/>
  <c r="L49" s="1"/>
  <c r="L87"/>
  <c r="L67"/>
  <c r="I26"/>
  <c r="K40"/>
  <c r="K41"/>
  <c r="K60"/>
  <c r="J63"/>
  <c r="K64"/>
  <c r="K68"/>
  <c r="J76"/>
  <c r="K83"/>
  <c r="J96"/>
  <c r="J27"/>
  <c r="H31"/>
  <c r="K26" s="1"/>
  <c r="H52"/>
  <c r="H53" s="1"/>
  <c r="K61"/>
  <c r="L61" s="1"/>
  <c r="K65"/>
  <c r="K74"/>
  <c r="K78"/>
  <c r="K84"/>
  <c r="L84" s="1"/>
  <c r="I88"/>
  <c r="I89" s="1"/>
  <c r="K62"/>
  <c r="L62" s="1"/>
  <c r="K66"/>
  <c r="I71"/>
  <c r="K75"/>
  <c r="K79"/>
  <c r="L79" s="1"/>
  <c r="S40"/>
  <c r="S45" s="1"/>
  <c r="K31" l="1"/>
  <c r="K88"/>
  <c r="L74"/>
  <c r="L40"/>
  <c r="K45"/>
  <c r="K53" s="1"/>
  <c r="J95"/>
  <c r="J97" s="1"/>
  <c r="L66"/>
  <c r="L78"/>
  <c r="J60"/>
  <c r="K27"/>
  <c r="J82"/>
  <c r="L64"/>
  <c r="J74"/>
  <c r="I27"/>
  <c r="I31" s="1"/>
  <c r="J41"/>
  <c r="L96"/>
  <c r="J68"/>
  <c r="L76"/>
  <c r="L50"/>
  <c r="L82"/>
  <c r="S52"/>
  <c r="N95"/>
  <c r="N97" s="1"/>
  <c r="P87"/>
  <c r="J87"/>
  <c r="N84"/>
  <c r="R82"/>
  <c r="P79"/>
  <c r="N78"/>
  <c r="R76"/>
  <c r="P75"/>
  <c r="N74"/>
  <c r="R70"/>
  <c r="R71" s="1"/>
  <c r="R67"/>
  <c r="P66"/>
  <c r="N65"/>
  <c r="R63"/>
  <c r="P62"/>
  <c r="N61"/>
  <c r="P51"/>
  <c r="R50"/>
  <c r="N48"/>
  <c r="N43"/>
  <c r="N42"/>
  <c r="Q30"/>
  <c r="I30"/>
  <c r="O27"/>
  <c r="P95"/>
  <c r="R87"/>
  <c r="P84"/>
  <c r="N83"/>
  <c r="R79"/>
  <c r="P78"/>
  <c r="N77"/>
  <c r="R75"/>
  <c r="P74"/>
  <c r="L70"/>
  <c r="L71" s="1"/>
  <c r="N68"/>
  <c r="R66"/>
  <c r="P65"/>
  <c r="N64"/>
  <c r="R62"/>
  <c r="P61"/>
  <c r="N60"/>
  <c r="R51"/>
  <c r="N49"/>
  <c r="P48"/>
  <c r="P52" s="1"/>
  <c r="P43"/>
  <c r="J43"/>
  <c r="P42"/>
  <c r="J42"/>
  <c r="N41"/>
  <c r="N40"/>
  <c r="N45" s="1"/>
  <c r="O29"/>
  <c r="Q27"/>
  <c r="N96"/>
  <c r="R84"/>
  <c r="P83"/>
  <c r="N82"/>
  <c r="R78"/>
  <c r="P77"/>
  <c r="J77"/>
  <c r="N76"/>
  <c r="R74"/>
  <c r="N70"/>
  <c r="P68"/>
  <c r="N67"/>
  <c r="R65"/>
  <c r="P64"/>
  <c r="N63"/>
  <c r="R61"/>
  <c r="P60"/>
  <c r="N50"/>
  <c r="P49"/>
  <c r="R48"/>
  <c r="R43"/>
  <c r="R42"/>
  <c r="P41"/>
  <c r="P40"/>
  <c r="P45" s="1"/>
  <c r="P53" s="1"/>
  <c r="K30"/>
  <c r="Q29"/>
  <c r="I29"/>
  <c r="O26"/>
  <c r="O31" s="1"/>
  <c r="P96"/>
  <c r="N87"/>
  <c r="R83"/>
  <c r="P82"/>
  <c r="N79"/>
  <c r="R77"/>
  <c r="P76"/>
  <c r="N75"/>
  <c r="R68"/>
  <c r="P67"/>
  <c r="N66"/>
  <c r="R64"/>
  <c r="P63"/>
  <c r="N62"/>
  <c r="R60"/>
  <c r="N51"/>
  <c r="P50"/>
  <c r="R49"/>
  <c r="R41"/>
  <c r="R40"/>
  <c r="O30"/>
  <c r="Q26"/>
  <c r="Q31" s="1"/>
  <c r="S53"/>
  <c r="L83"/>
  <c r="J67"/>
  <c r="L41"/>
  <c r="L77"/>
  <c r="L42"/>
  <c r="J61"/>
  <c r="J75"/>
  <c r="J79"/>
  <c r="J51"/>
  <c r="L43"/>
  <c r="J48"/>
  <c r="L60"/>
  <c r="K69"/>
  <c r="K52"/>
  <c r="L48"/>
  <c r="L52" s="1"/>
  <c r="L75"/>
  <c r="L65"/>
  <c r="J40"/>
  <c r="L95"/>
  <c r="L97" s="1"/>
  <c r="L68"/>
  <c r="J83"/>
  <c r="L63"/>
  <c r="J70"/>
  <c r="J71" s="1"/>
  <c r="J49"/>
  <c r="J78"/>
  <c r="K29"/>
  <c r="J50"/>
  <c r="L51"/>
  <c r="J62"/>
  <c r="N53" l="1"/>
  <c r="L69"/>
  <c r="R69"/>
  <c r="N52"/>
  <c r="J88"/>
  <c r="J89" s="1"/>
  <c r="J69"/>
  <c r="K89"/>
  <c r="J52"/>
  <c r="J53" s="1"/>
  <c r="R45"/>
  <c r="R53" s="1"/>
  <c r="R52"/>
  <c r="L88"/>
  <c r="L89" s="1"/>
  <c r="N71"/>
  <c r="P70"/>
  <c r="P71" s="1"/>
  <c r="J45"/>
  <c r="P69"/>
  <c r="R88"/>
  <c r="N69"/>
  <c r="P88"/>
  <c r="P97"/>
  <c r="N88"/>
  <c r="L45"/>
  <c r="L53" s="1"/>
  <c r="P89" l="1"/>
  <c r="N89"/>
  <c r="R89"/>
</calcChain>
</file>

<file path=xl/sharedStrings.xml><?xml version="1.0" encoding="utf-8"?>
<sst xmlns="http://schemas.openxmlformats.org/spreadsheetml/2006/main" count="200" uniqueCount="121">
  <si>
    <r>
      <t>1.</t>
    </r>
    <r>
      <rPr>
        <sz val="8"/>
        <rFont val="Verdana"/>
        <family val="2"/>
      </rPr>
      <t xml:space="preserve"> Name of the Company:</t>
    </r>
    <r>
      <rPr>
        <b/>
        <sz val="8"/>
        <rFont val="Verdana"/>
        <family val="2"/>
      </rPr>
      <t xml:space="preserve"> Victoria Enterprises Limited</t>
    </r>
  </si>
  <si>
    <r>
      <t>2.</t>
    </r>
    <r>
      <rPr>
        <sz val="8"/>
        <rFont val="Verdana"/>
        <family val="2"/>
      </rPr>
      <t xml:space="preserve"> Scrip Code, Name of the scrip, class of security: </t>
    </r>
    <r>
      <rPr>
        <b/>
        <sz val="8"/>
        <rFont val="Verdana"/>
        <family val="2"/>
      </rPr>
      <t>506103, Victoria Enterprises Limited, Equity</t>
    </r>
  </si>
  <si>
    <r>
      <t>3.</t>
    </r>
    <r>
      <rPr>
        <sz val="8"/>
        <rFont val="Verdana"/>
        <family val="2"/>
      </rPr>
      <t xml:space="preserve"> Share Holding Pattern filed under: </t>
    </r>
    <r>
      <rPr>
        <b/>
        <sz val="8"/>
        <rFont val="Verdana"/>
        <family val="2"/>
      </rPr>
      <t>31(1)</t>
    </r>
  </si>
  <si>
    <r>
      <t xml:space="preserve">Quarter ended: </t>
    </r>
    <r>
      <rPr>
        <b/>
        <sz val="8"/>
        <rFont val="Verdana"/>
        <family val="2"/>
      </rPr>
      <t>30TH September 2021</t>
    </r>
  </si>
  <si>
    <r>
      <t>4. Declaration:</t>
    </r>
    <r>
      <rPr>
        <sz val="8"/>
        <rFont val="Verdana"/>
        <family val="2"/>
      </rPr>
      <t xml:space="preserve"> The Listed entity is required to submit the following declaration to the extent of submission of information:-</t>
    </r>
  </si>
  <si>
    <t>Particulars</t>
  </si>
  <si>
    <t>Whether the Listed Entity has issued any partly paid up shares?</t>
  </si>
  <si>
    <t>Yes*</t>
  </si>
  <si>
    <t>No*</t>
  </si>
  <si>
    <t>Whether the Listed Entity has issued any convertible Securities or Warrants?</t>
  </si>
  <si>
    <t>Whether the Listed Entity has issued any shares against which depository receipts are issued?</t>
  </si>
  <si>
    <t>Whether the Listed Entity has issued any shares in locked-in?</t>
  </si>
  <si>
    <t>Whether any shares held by Promoters are pledged or otherwise encumbered?</t>
  </si>
  <si>
    <r>
      <t>*</t>
    </r>
    <r>
      <rPr>
        <sz val="6"/>
        <rFont val="Verdana"/>
        <family val="2"/>
      </rPr>
      <t xml:space="preserve"> If the Listed Entity selects the option 'No' for the questions above, the columns for the partly paid up shares, Outsyanding Convertible Securities/Warrants, depository receipts, locked-in shares, No. of shares pledged or otherwise encumbered by </t>
    </r>
  </si>
  <si>
    <t xml:space="preserve">Promoters, as applicable, shall not be displayed at the time of dissemination on the Stock Exchange website.  Also wherever there is 'No' declared by Listed Entity in above table the values will be considered as 'Zero' by default on submission of the </t>
  </si>
  <si>
    <t>format of holding of specified securities.</t>
  </si>
  <si>
    <t>Table I - Summary Statement holding of specified securities</t>
  </si>
  <si>
    <t>Category code</t>
  </si>
  <si>
    <t>Category of shareholder</t>
  </si>
  <si>
    <t>Number of shareholders</t>
  </si>
  <si>
    <t>Number of fully paid up Equity shares</t>
  </si>
  <si>
    <t>Number of partly paid up Equity shares</t>
  </si>
  <si>
    <t>Number of Shares underlying Depository Receipts</t>
  </si>
  <si>
    <t>Total number of Shares held</t>
  </si>
  <si>
    <t>Shareholding as a % of total no. of Shares</t>
  </si>
  <si>
    <t>Number of Voting Rights held</t>
  </si>
  <si>
    <t>No of shares underlying Outstanding convertible securities</t>
  </si>
  <si>
    <t>Shareholding as as % assuming full conversion of convertible securities</t>
  </si>
  <si>
    <t>Number of Locked-in Shares</t>
  </si>
  <si>
    <t>Number of Shares Pledged or otherwise encumbered</t>
  </si>
  <si>
    <t>Number of shares held in dematerialized form</t>
  </si>
  <si>
    <t>No., of Voting Rights</t>
  </si>
  <si>
    <t>Total as a %</t>
  </si>
  <si>
    <t>No.</t>
  </si>
  <si>
    <t>(A)</t>
  </si>
  <si>
    <t>Shareholding of Promoter and Promoter Group</t>
  </si>
  <si>
    <t>(B)</t>
  </si>
  <si>
    <t>Public</t>
  </si>
  <si>
    <t>(C)</t>
  </si>
  <si>
    <t>Non Promoter-Non Public</t>
  </si>
  <si>
    <t>(C1)</t>
  </si>
  <si>
    <t>Shares underlying DRs</t>
  </si>
  <si>
    <t>(C2)</t>
  </si>
  <si>
    <t>Shares held by Employee Trusts</t>
  </si>
  <si>
    <t>TOTAL</t>
  </si>
  <si>
    <t>Table II - Statement showing shareholding pattern of the Promoter and Promoter Group</t>
  </si>
  <si>
    <t>Entity Type i.e. Promoter or Promoter Group Entity (Except Promoter)</t>
  </si>
  <si>
    <t>PAN</t>
  </si>
  <si>
    <t>(1)</t>
  </si>
  <si>
    <t>Indian</t>
  </si>
  <si>
    <t>(a)</t>
  </si>
  <si>
    <t>Individuals/ Hindu Undivided Family</t>
  </si>
  <si>
    <t>Krishna Kumar Ramdeo Pittie</t>
  </si>
  <si>
    <t>Promoter</t>
  </si>
  <si>
    <t>AGMPP5424B</t>
  </si>
  <si>
    <t>Sangeeta Krishna Kumar Pittie</t>
  </si>
  <si>
    <t>AGHPP5721C</t>
  </si>
  <si>
    <t>(b)</t>
  </si>
  <si>
    <t>Central Government/ State Government(s)</t>
  </si>
  <si>
    <t>(c)</t>
  </si>
  <si>
    <t>Financial Institutions/ Banks</t>
  </si>
  <si>
    <t>(d)</t>
  </si>
  <si>
    <t>Bodies Corporate</t>
  </si>
  <si>
    <t>Sub-Total (A)(1)</t>
  </si>
  <si>
    <t>(2)</t>
  </si>
  <si>
    <t>Foreign</t>
  </si>
  <si>
    <t>\</t>
  </si>
  <si>
    <t>Individuals (Non-Resident Individuals/ Foreign Individuals)</t>
  </si>
  <si>
    <t>Government</t>
  </si>
  <si>
    <t>Institutions</t>
  </si>
  <si>
    <t>Foreign Portfolio Investor</t>
  </si>
  <si>
    <t>(e)</t>
  </si>
  <si>
    <t>Any Other (specify)</t>
  </si>
  <si>
    <t>Sub-Total (A)(2)</t>
  </si>
  <si>
    <t>Total Shareholding of Promoter and Promoter Group (A)= (A)(1)+(A)(2)</t>
  </si>
  <si>
    <t>Table III - Statement showing shareholding pattern of the Public shareholder</t>
  </si>
  <si>
    <t>Mutual Funds /  UTI</t>
  </si>
  <si>
    <t>Venture Capital Funds</t>
  </si>
  <si>
    <t>Alternate Investment Funds</t>
  </si>
  <si>
    <t>Foreign Venture Capital Investors</t>
  </si>
  <si>
    <t>Foreign Portfolio Investors</t>
  </si>
  <si>
    <t>(f)</t>
  </si>
  <si>
    <t>(g)</t>
  </si>
  <si>
    <t>Insurance Companies</t>
  </si>
  <si>
    <t>(h)</t>
  </si>
  <si>
    <t>Provident Funds/Pension Funds</t>
  </si>
  <si>
    <t>(i)</t>
  </si>
  <si>
    <r>
      <t xml:space="preserve">Any Other </t>
    </r>
    <r>
      <rPr>
        <b/>
        <sz val="8"/>
        <rFont val="Verdana"/>
        <family val="2"/>
      </rPr>
      <t>(Foreign Institutional Investors)</t>
    </r>
  </si>
  <si>
    <t>Sub-Total (B)(1)</t>
  </si>
  <si>
    <t>Central Govt/State Govt(s)/President of India</t>
  </si>
  <si>
    <t>Sub-Total (B)(2)</t>
  </si>
  <si>
    <t>(3)</t>
  </si>
  <si>
    <t>Non-institutions</t>
  </si>
  <si>
    <t>Individuals -</t>
  </si>
  <si>
    <t>i. Individual shareholders holding nominal share capital up to Rs. 2 lakh.</t>
  </si>
  <si>
    <t>Pratap Singh Bohra</t>
  </si>
  <si>
    <t>AABPB9066A</t>
  </si>
  <si>
    <t>Nupur Bhansali</t>
  </si>
  <si>
    <t>AANPB4352P</t>
  </si>
  <si>
    <t>Pawan Dharambir Aggarwal</t>
  </si>
  <si>
    <t>AABPA6053G</t>
  </si>
  <si>
    <t>Parasmal Mithalal Sancheti</t>
  </si>
  <si>
    <t>AAQPS6766F</t>
  </si>
  <si>
    <t>Sundeep Prakash Bafna</t>
  </si>
  <si>
    <t>ABOPB6899B</t>
  </si>
  <si>
    <t>ii. Individual shareholders holding nominal share capital in excess of Rs. 2 lakh.</t>
  </si>
  <si>
    <t>Satya Prakash Aggarwal</t>
  </si>
  <si>
    <t>AALPA5384L</t>
  </si>
  <si>
    <t>NBFCs registered with RBI</t>
  </si>
  <si>
    <t>Employee Trusts</t>
  </si>
  <si>
    <t>Overseas Depositories (holding DRs) (balancing figure)</t>
  </si>
  <si>
    <r>
      <t xml:space="preserve">Any Other </t>
    </r>
    <r>
      <rPr>
        <b/>
        <sz val="8"/>
        <rFont val="Verdana"/>
        <family val="2"/>
      </rPr>
      <t>(Bodies Corporate)</t>
    </r>
  </si>
  <si>
    <t>Smavin Investment &amp; Trading Company Private Limited</t>
  </si>
  <si>
    <t>ADAFS7971H</t>
  </si>
  <si>
    <t>Sub-Total (B)(3)</t>
  </si>
  <si>
    <t>Total Public Shareholding (B)= (B)(1)+(B)(2)+(B)(3)</t>
  </si>
  <si>
    <t>Table IV - Statement showing shareholding pattern of the Non Promoter-Non Public shareholder</t>
  </si>
  <si>
    <t>Custodian/DR Holder</t>
  </si>
  <si>
    <t>NA</t>
  </si>
  <si>
    <t>Employee Benefit Trust (under SEBI (Share based Employee Benefit Regulations, 2014)</t>
  </si>
  <si>
    <t>Total Non Promoter- Non Public Shareholding (C)= (C)(1)+(C)(2)</t>
  </si>
</sst>
</file>

<file path=xl/styles.xml><?xml version="1.0" encoding="utf-8"?>
<styleSheet xmlns="http://schemas.openxmlformats.org/spreadsheetml/2006/main">
  <fonts count="6">
    <font>
      <sz val="10"/>
      <name val="Arial"/>
      <family val="2"/>
    </font>
    <font>
      <b/>
      <sz val="8"/>
      <name val="Verdana"/>
      <family val="2"/>
    </font>
    <font>
      <sz val="8"/>
      <name val="Verdana"/>
      <family val="2"/>
    </font>
    <font>
      <b/>
      <sz val="6"/>
      <name val="Verdana"/>
      <family val="2"/>
    </font>
    <font>
      <sz val="6"/>
      <name val="Verdana"/>
      <family val="2"/>
    </font>
    <font>
      <b/>
      <u/>
      <sz val="8"/>
      <name val="Verdana"/>
      <family val="2"/>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s>
  <cellStyleXfs count="1">
    <xf numFmtId="0" fontId="0" fillId="0" borderId="0"/>
  </cellStyleXfs>
  <cellXfs count="74">
    <xf numFmtId="0" fontId="0" fillId="0" borderId="0" xfId="0"/>
    <xf numFmtId="0" fontId="1" fillId="0" borderId="0" xfId="0" applyFont="1"/>
    <xf numFmtId="0" fontId="2" fillId="0" borderId="0" xfId="0" applyFont="1"/>
    <xf numFmtId="0" fontId="2" fillId="0" borderId="1" xfId="0" applyFont="1" applyBorder="1"/>
    <xf numFmtId="0" fontId="1" fillId="0" borderId="2"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1" fillId="0" borderId="4" xfId="0" applyFont="1" applyBorder="1" applyAlignment="1">
      <alignment horizontal="center"/>
    </xf>
    <xf numFmtId="0" fontId="1" fillId="0" borderId="6" xfId="0" applyFont="1" applyBorder="1" applyAlignment="1">
      <alignment horizontal="center"/>
    </xf>
    <xf numFmtId="0" fontId="3" fillId="0" borderId="0" xfId="0" applyFont="1"/>
    <xf numFmtId="0" fontId="4" fillId="0" borderId="0" xfId="0" applyFont="1"/>
    <xf numFmtId="0" fontId="5" fillId="0" borderId="0" xfId="0" applyFont="1" applyBorder="1" applyAlignment="1">
      <alignment horizontal="center" vertical="top" wrapText="1"/>
    </xf>
    <xf numFmtId="0" fontId="5" fillId="0" borderId="0" xfId="0" applyFont="1" applyAlignment="1">
      <alignment vertical="top" wrapText="1"/>
    </xf>
    <xf numFmtId="0" fontId="2" fillId="0" borderId="7" xfId="0" applyFont="1" applyBorder="1" applyAlignment="1">
      <alignment horizontal="center" vertical="top" wrapText="1"/>
    </xf>
    <xf numFmtId="0" fontId="1" fillId="0" borderId="8" xfId="0" applyFont="1" applyBorder="1" applyAlignment="1">
      <alignmen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center" vertical="top" wrapText="1"/>
    </xf>
    <xf numFmtId="0" fontId="1" fillId="0" borderId="11"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center" vertical="top" wrapText="1"/>
    </xf>
    <xf numFmtId="0" fontId="1" fillId="0" borderId="13" xfId="0" applyFont="1" applyBorder="1" applyAlignment="1">
      <alignment horizontal="center" vertical="top" wrapText="1"/>
    </xf>
    <xf numFmtId="0" fontId="1" fillId="0" borderId="16" xfId="0" applyFont="1" applyBorder="1" applyAlignment="1">
      <alignmen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vertical="top" wrapText="1"/>
    </xf>
    <xf numFmtId="10" fontId="2" fillId="0" borderId="16" xfId="0" applyNumberFormat="1" applyFont="1" applyBorder="1" applyAlignment="1">
      <alignment vertical="top" wrapText="1"/>
    </xf>
    <xf numFmtId="10" fontId="1" fillId="0" borderId="16" xfId="0" applyNumberFormat="1" applyFont="1" applyBorder="1" applyAlignment="1">
      <alignment vertical="top" wrapText="1"/>
    </xf>
    <xf numFmtId="0" fontId="2" fillId="0" borderId="0" xfId="0" applyFont="1" applyBorder="1" applyAlignment="1">
      <alignment vertical="top" wrapText="1"/>
    </xf>
    <xf numFmtId="0" fontId="1" fillId="0" borderId="0" xfId="0" applyFont="1" applyBorder="1" applyAlignment="1">
      <alignment vertical="top" wrapText="1"/>
    </xf>
    <xf numFmtId="10" fontId="1" fillId="0" borderId="0" xfId="0" applyNumberFormat="1" applyFont="1" applyBorder="1" applyAlignment="1">
      <alignment vertical="top" wrapText="1"/>
    </xf>
    <xf numFmtId="0" fontId="5" fillId="0" borderId="0" xfId="0" applyFont="1" applyAlignment="1">
      <alignment horizontal="center" vertical="top" wrapText="1"/>
    </xf>
    <xf numFmtId="0" fontId="2" fillId="0" borderId="0" xfId="0" applyFont="1" applyBorder="1"/>
    <xf numFmtId="0" fontId="0" fillId="0" borderId="0" xfId="0" applyBorder="1"/>
    <xf numFmtId="0" fontId="2" fillId="0" borderId="17" xfId="0" applyFont="1" applyBorder="1" applyAlignment="1">
      <alignment horizontal="center" vertical="top" wrapText="1"/>
    </xf>
    <xf numFmtId="0" fontId="0" fillId="0" borderId="17" xfId="0" applyBorder="1"/>
    <xf numFmtId="0" fontId="1" fillId="0" borderId="18" xfId="0" applyFont="1" applyBorder="1" applyAlignment="1">
      <alignment vertical="top" wrapText="1"/>
    </xf>
    <xf numFmtId="0" fontId="1" fillId="0" borderId="18"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11" xfId="0" applyFont="1" applyBorder="1" applyAlignment="1">
      <alignment horizontal="left" vertical="top" wrapText="1"/>
    </xf>
    <xf numFmtId="0" fontId="1" fillId="0" borderId="12" xfId="0" applyFont="1" applyBorder="1" applyAlignment="1">
      <alignment horizontal="center" vertical="top" wrapText="1"/>
    </xf>
    <xf numFmtId="49" fontId="1" fillId="0" borderId="16" xfId="0" applyNumberFormat="1" applyFont="1" applyBorder="1" applyAlignment="1">
      <alignment vertical="top" wrapText="1"/>
    </xf>
    <xf numFmtId="0" fontId="0" fillId="0" borderId="16" xfId="0" applyBorder="1"/>
    <xf numFmtId="0" fontId="2" fillId="0" borderId="16" xfId="0" applyFont="1" applyBorder="1"/>
    <xf numFmtId="0" fontId="2" fillId="0" borderId="16" xfId="0" applyNumberFormat="1" applyFont="1" applyBorder="1" applyAlignment="1">
      <alignment vertical="top" wrapText="1"/>
    </xf>
    <xf numFmtId="0" fontId="1" fillId="0" borderId="16" xfId="0" applyNumberFormat="1" applyFont="1" applyBorder="1" applyAlignment="1">
      <alignment vertical="top" wrapText="1"/>
    </xf>
    <xf numFmtId="0" fontId="1" fillId="0" borderId="16" xfId="0" applyFont="1" applyBorder="1"/>
    <xf numFmtId="0" fontId="1" fillId="0" borderId="16" xfId="0" applyFont="1" applyBorder="1" applyAlignment="1">
      <alignment vertical="top"/>
    </xf>
    <xf numFmtId="0" fontId="2" fillId="0" borderId="21" xfId="0" applyFont="1" applyBorder="1" applyAlignment="1">
      <alignment vertical="top" wrapText="1"/>
    </xf>
    <xf numFmtId="0" fontId="1" fillId="0" borderId="0" xfId="0" applyNumberFormat="1" applyFont="1" applyBorder="1" applyAlignment="1">
      <alignment vertical="top" wrapText="1"/>
    </xf>
    <xf numFmtId="0" fontId="1" fillId="0" borderId="0" xfId="0" applyFont="1" applyBorder="1" applyAlignment="1">
      <alignment vertical="top"/>
    </xf>
    <xf numFmtId="0" fontId="2" fillId="0" borderId="17" xfId="0" applyFont="1" applyBorder="1" applyAlignment="1">
      <alignment vertical="top" wrapText="1"/>
    </xf>
    <xf numFmtId="0" fontId="1" fillId="0" borderId="17" xfId="0" applyFont="1" applyBorder="1" applyAlignment="1">
      <alignment vertical="top" wrapText="1"/>
    </xf>
    <xf numFmtId="0" fontId="1" fillId="0" borderId="17" xfId="0" applyNumberFormat="1" applyFont="1" applyBorder="1" applyAlignment="1">
      <alignment vertical="top" wrapText="1"/>
    </xf>
    <xf numFmtId="10" fontId="1" fillId="0" borderId="17" xfId="0" applyNumberFormat="1" applyFont="1" applyBorder="1" applyAlignment="1">
      <alignment vertical="top" wrapText="1"/>
    </xf>
    <xf numFmtId="0" fontId="1" fillId="0" borderId="17" xfId="0" applyFont="1" applyBorder="1" applyAlignment="1">
      <alignment vertical="top"/>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2" fillId="0" borderId="16" xfId="0" applyFont="1" applyBorder="1" applyAlignment="1">
      <alignment vertical="top"/>
    </xf>
    <xf numFmtId="0" fontId="2" fillId="0" borderId="16" xfId="0" applyFont="1" applyBorder="1" applyAlignment="1">
      <alignment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19050</xdr:colOff>
      <xdr:row>0</xdr:row>
      <xdr:rowOff>9525</xdr:rowOff>
    </xdr:to>
    <xdr:pic>
      <xdr:nvPicPr>
        <xdr:cNvPr id="2" name="Picture 3"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3" name="Picture 4"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4" name="Picture 5"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5" name="Picture 6"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6" name="Picture 7"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7" name="Picture 8"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8" name="Picture 9"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9" name="Picture 10"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0" name="Picture 11"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1" name="Picture 12"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2" name="Picture 13"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3" name="Picture 14"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4" name="Picture 15"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5" name="Picture 16"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19050</xdr:colOff>
      <xdr:row>0</xdr:row>
      <xdr:rowOff>9525</xdr:rowOff>
    </xdr:to>
    <xdr:pic>
      <xdr:nvPicPr>
        <xdr:cNvPr id="16" name="Picture 17" descr="blank"/>
        <xdr:cNvPicPr>
          <a:picLocks noChangeAspect="1" noChangeArrowheads="1"/>
        </xdr:cNvPicPr>
      </xdr:nvPicPr>
      <xdr:blipFill>
        <a:blip xmlns:r="http://schemas.openxmlformats.org/officeDocument/2006/relationships" r:embed="rId1"/>
        <a:srcRect/>
        <a:stretch>
          <a:fillRect/>
        </a:stretch>
      </xdr:blipFill>
      <xdr:spPr bwMode="auto">
        <a:xfrm>
          <a:off x="21793200" y="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17" name="Picture 3"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18" name="Picture 4"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19" name="Picture 5"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0" name="Picture 6"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1" name="Picture 7"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2" name="Picture 8"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3" name="Picture 9"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4" name="Picture 10"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5" name="Picture 11"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6" name="Picture 12"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7" name="Picture 13"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8" name="Picture 14"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29" name="Picture 15"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30" name="Picture 16"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20</xdr:col>
      <xdr:colOff>0</xdr:colOff>
      <xdr:row>20</xdr:row>
      <xdr:rowOff>0</xdr:rowOff>
    </xdr:from>
    <xdr:to>
      <xdr:col>20</xdr:col>
      <xdr:colOff>19050</xdr:colOff>
      <xdr:row>20</xdr:row>
      <xdr:rowOff>9525</xdr:rowOff>
    </xdr:to>
    <xdr:pic>
      <xdr:nvPicPr>
        <xdr:cNvPr id="31" name="Picture 17" descr="blank"/>
        <xdr:cNvPicPr>
          <a:picLocks noChangeAspect="1" noChangeArrowheads="1"/>
        </xdr:cNvPicPr>
      </xdr:nvPicPr>
      <xdr:blipFill>
        <a:blip xmlns:r="http://schemas.openxmlformats.org/officeDocument/2006/relationships" r:embed="rId1"/>
        <a:srcRect/>
        <a:stretch>
          <a:fillRect/>
        </a:stretch>
      </xdr:blipFill>
      <xdr:spPr bwMode="auto">
        <a:xfrm>
          <a:off x="21793200" y="2667000"/>
          <a:ext cx="19050" cy="9525"/>
        </a:xfrm>
        <a:prstGeom prst="rect">
          <a:avLst/>
        </a:prstGeom>
        <a:noFill/>
        <a:ln w="9525">
          <a:noFill/>
          <a:miter lim="800000"/>
          <a:headEnd/>
          <a:tailEnd/>
        </a:ln>
      </xdr:spPr>
    </xdr:pic>
    <xdr:clientData/>
  </xdr:twoCellAnchor>
  <xdr:twoCellAnchor editAs="oneCell">
    <xdr:from>
      <xdr:col>8</xdr:col>
      <xdr:colOff>114300</xdr:colOff>
      <xdr:row>0</xdr:row>
      <xdr:rowOff>0</xdr:rowOff>
    </xdr:from>
    <xdr:to>
      <xdr:col>8</xdr:col>
      <xdr:colOff>190500</xdr:colOff>
      <xdr:row>1</xdr:row>
      <xdr:rowOff>66675</xdr:rowOff>
    </xdr:to>
    <xdr:sp macro="" textlink="">
      <xdr:nvSpPr>
        <xdr:cNvPr id="32" name="Text Box 5"/>
        <xdr:cNvSpPr txBox="1">
          <a:spLocks noChangeArrowheads="1"/>
        </xdr:cNvSpPr>
      </xdr:nvSpPr>
      <xdr:spPr bwMode="auto">
        <a:xfrm>
          <a:off x="8991600" y="0"/>
          <a:ext cx="76200" cy="200025"/>
        </a:xfrm>
        <a:prstGeom prst="rect">
          <a:avLst/>
        </a:prstGeom>
        <a:noFill/>
        <a:ln w="9525">
          <a:noFill/>
          <a:miter lim="800000"/>
          <a:headEnd/>
          <a:tailEnd/>
        </a:ln>
      </xdr:spPr>
    </xdr:sp>
    <xdr:clientData/>
  </xdr:twoCellAnchor>
  <xdr:twoCellAnchor editAs="oneCell">
    <xdr:from>
      <xdr:col>8</xdr:col>
      <xdr:colOff>114300</xdr:colOff>
      <xdr:row>0</xdr:row>
      <xdr:rowOff>0</xdr:rowOff>
    </xdr:from>
    <xdr:to>
      <xdr:col>8</xdr:col>
      <xdr:colOff>190500</xdr:colOff>
      <xdr:row>1</xdr:row>
      <xdr:rowOff>66675</xdr:rowOff>
    </xdr:to>
    <xdr:sp macro="" textlink="">
      <xdr:nvSpPr>
        <xdr:cNvPr id="33" name="Text Box 5"/>
        <xdr:cNvSpPr txBox="1">
          <a:spLocks noChangeArrowheads="1"/>
        </xdr:cNvSpPr>
      </xdr:nvSpPr>
      <xdr:spPr bwMode="auto">
        <a:xfrm>
          <a:off x="8991600" y="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97"/>
  <sheetViews>
    <sheetView tabSelected="1" zoomScaleNormal="130" workbookViewId="0"/>
  </sheetViews>
  <sheetFormatPr defaultRowHeight="12.75"/>
  <cols>
    <col min="1" max="1" width="9.42578125" bestFit="1" customWidth="1"/>
    <col min="2" max="2" width="22.140625" bestFit="1" customWidth="1"/>
    <col min="3" max="3" width="22.140625" customWidth="1"/>
    <col min="4" max="4" width="13.7109375" customWidth="1"/>
    <col min="5" max="17" width="16.42578125" customWidth="1"/>
    <col min="18" max="18" width="18.28515625" customWidth="1"/>
    <col min="19" max="19" width="15.28515625" customWidth="1"/>
    <col min="20" max="20" width="12.28515625" customWidth="1"/>
    <col min="21" max="21" width="9.85546875" bestFit="1" customWidth="1"/>
    <col min="22" max="22" width="12.42578125" bestFit="1" customWidth="1"/>
    <col min="23" max="23" width="10.7109375" hidden="1" customWidth="1"/>
    <col min="24" max="24" width="11.5703125" bestFit="1" customWidth="1"/>
    <col min="25" max="25" width="11.5703125" customWidth="1"/>
    <col min="26" max="26" width="11.85546875" customWidth="1"/>
    <col min="27" max="27" width="2.85546875" hidden="1" customWidth="1"/>
    <col min="28" max="28" width="9.140625" hidden="1" customWidth="1"/>
    <col min="29" max="29" width="9.5703125" bestFit="1" customWidth="1"/>
    <col min="31" max="31" width="11.7109375" customWidth="1"/>
    <col min="32" max="32" width="12.5703125" bestFit="1" customWidth="1"/>
    <col min="33" max="33" width="21.140625" bestFit="1" customWidth="1"/>
  </cols>
  <sheetData>
    <row r="1" spans="1:9" s="2" customFormat="1" ht="10.5">
      <c r="A1" s="1" t="s">
        <v>0</v>
      </c>
    </row>
    <row r="2" spans="1:9" s="2" customFormat="1" ht="10.5">
      <c r="A2" s="1" t="s">
        <v>1</v>
      </c>
    </row>
    <row r="3" spans="1:9" s="2" customFormat="1" ht="10.5">
      <c r="A3" s="1" t="s">
        <v>2</v>
      </c>
    </row>
    <row r="4" spans="1:9" s="2" customFormat="1" ht="10.5">
      <c r="A4" s="1"/>
    </row>
    <row r="5" spans="1:9" s="2" customFormat="1" ht="10.5">
      <c r="A5" s="2" t="s">
        <v>3</v>
      </c>
    </row>
    <row r="6" spans="1:9" s="2" customFormat="1" ht="10.5">
      <c r="A6" s="1"/>
      <c r="B6" s="1"/>
      <c r="C6" s="1"/>
    </row>
    <row r="7" spans="1:9" s="2" customFormat="1" ht="10.5">
      <c r="A7" s="1" t="s">
        <v>4</v>
      </c>
    </row>
    <row r="8" spans="1:9" s="2" customFormat="1" ht="10.5"/>
    <row r="9" spans="1:9" s="2" customFormat="1" ht="10.5">
      <c r="A9" s="3"/>
      <c r="B9" s="4" t="s">
        <v>5</v>
      </c>
      <c r="C9" s="4"/>
      <c r="D9" s="5"/>
      <c r="E9" s="5"/>
      <c r="F9" s="5"/>
      <c r="G9" s="5"/>
      <c r="H9" s="5"/>
      <c r="I9" s="6"/>
    </row>
    <row r="10" spans="1:9" s="2" customFormat="1" ht="10.5">
      <c r="A10" s="7">
        <v>1</v>
      </c>
      <c r="B10" s="8" t="s">
        <v>6</v>
      </c>
      <c r="C10" s="8"/>
      <c r="D10" s="8"/>
      <c r="E10" s="8"/>
      <c r="F10" s="8"/>
      <c r="G10" s="9"/>
      <c r="H10" s="10" t="s">
        <v>7</v>
      </c>
      <c r="I10" s="11" t="s">
        <v>8</v>
      </c>
    </row>
    <row r="11" spans="1:9" s="2" customFormat="1" ht="10.5">
      <c r="A11" s="7">
        <v>2</v>
      </c>
      <c r="B11" s="8" t="s">
        <v>9</v>
      </c>
      <c r="C11" s="8"/>
      <c r="D11" s="8"/>
      <c r="E11" s="8"/>
      <c r="F11" s="8"/>
      <c r="G11" s="9"/>
      <c r="H11" s="7"/>
      <c r="I11" s="9"/>
    </row>
    <row r="12" spans="1:9" s="2" customFormat="1" ht="10.5">
      <c r="A12" s="7">
        <v>3</v>
      </c>
      <c r="B12" s="8" t="s">
        <v>10</v>
      </c>
      <c r="C12" s="8"/>
      <c r="D12" s="8"/>
      <c r="E12" s="8"/>
      <c r="F12" s="8"/>
      <c r="G12" s="9"/>
      <c r="H12" s="7"/>
      <c r="I12" s="9"/>
    </row>
    <row r="13" spans="1:9" s="2" customFormat="1" ht="10.5">
      <c r="A13" s="7">
        <v>4</v>
      </c>
      <c r="B13" s="8" t="s">
        <v>11</v>
      </c>
      <c r="C13" s="8"/>
      <c r="D13" s="8"/>
      <c r="E13" s="8"/>
      <c r="F13" s="8"/>
      <c r="G13" s="9"/>
      <c r="H13" s="7"/>
      <c r="I13" s="9"/>
    </row>
    <row r="14" spans="1:9" s="2" customFormat="1" ht="10.5">
      <c r="A14" s="7">
        <v>5</v>
      </c>
      <c r="B14" s="8" t="s">
        <v>12</v>
      </c>
      <c r="C14" s="8"/>
      <c r="D14" s="8"/>
      <c r="E14" s="8"/>
      <c r="F14" s="8"/>
      <c r="G14" s="9"/>
      <c r="H14" s="7"/>
      <c r="I14" s="9"/>
    </row>
    <row r="15" spans="1:9" s="2" customFormat="1" ht="10.5"/>
    <row r="16" spans="1:9" s="2" customFormat="1" ht="10.5">
      <c r="A16" s="12" t="s">
        <v>13</v>
      </c>
    </row>
    <row r="17" spans="1:24" s="2" customFormat="1" ht="10.5">
      <c r="A17" s="13" t="s">
        <v>14</v>
      </c>
    </row>
    <row r="18" spans="1:24" s="2" customFormat="1" ht="10.5">
      <c r="A18" s="13" t="s">
        <v>15</v>
      </c>
    </row>
    <row r="19" spans="1:24" s="2" customFormat="1" ht="10.5"/>
    <row r="20" spans="1:24" s="2" customFormat="1" ht="10.5"/>
    <row r="21" spans="1:24" ht="12.75" customHeight="1">
      <c r="A21" s="14" t="s">
        <v>16</v>
      </c>
      <c r="B21" s="14"/>
      <c r="C21" s="14"/>
      <c r="D21" s="14"/>
      <c r="E21" s="14"/>
      <c r="F21" s="14"/>
      <c r="G21" s="14"/>
      <c r="H21" s="14"/>
      <c r="I21" s="14"/>
      <c r="J21" s="14"/>
      <c r="K21" s="14"/>
      <c r="L21" s="14"/>
      <c r="M21" s="14"/>
      <c r="N21" s="14"/>
      <c r="O21" s="14"/>
      <c r="P21" s="14"/>
      <c r="Q21" s="14"/>
      <c r="R21" s="14"/>
      <c r="S21" s="15"/>
      <c r="T21" s="15"/>
      <c r="U21" s="15"/>
      <c r="V21" s="15"/>
    </row>
    <row r="22" spans="1:24">
      <c r="A22" s="16"/>
      <c r="B22" s="16"/>
      <c r="C22" s="16"/>
      <c r="D22" s="16"/>
      <c r="E22" s="16"/>
      <c r="F22" s="16"/>
      <c r="G22" s="16"/>
      <c r="H22" s="16"/>
      <c r="I22" s="16"/>
      <c r="J22" s="16"/>
      <c r="K22" s="16"/>
      <c r="L22" s="16"/>
      <c r="M22" s="16"/>
      <c r="N22" s="16"/>
      <c r="O22" s="16"/>
      <c r="P22" s="16"/>
      <c r="Q22" s="16"/>
      <c r="R22" s="16"/>
    </row>
    <row r="23" spans="1:24" ht="35.25" customHeight="1">
      <c r="A23" s="17" t="s">
        <v>17</v>
      </c>
      <c r="B23" s="17" t="s">
        <v>18</v>
      </c>
      <c r="C23" s="18" t="s">
        <v>19</v>
      </c>
      <c r="D23" s="19"/>
      <c r="E23" s="17" t="s">
        <v>20</v>
      </c>
      <c r="F23" s="17" t="s">
        <v>21</v>
      </c>
      <c r="G23" s="17" t="s">
        <v>22</v>
      </c>
      <c r="H23" s="17" t="s">
        <v>23</v>
      </c>
      <c r="I23" s="17" t="s">
        <v>24</v>
      </c>
      <c r="J23" s="20" t="s">
        <v>25</v>
      </c>
      <c r="K23" s="20"/>
      <c r="L23" s="17" t="s">
        <v>26</v>
      </c>
      <c r="M23" s="17" t="s">
        <v>27</v>
      </c>
      <c r="N23" s="20" t="s">
        <v>28</v>
      </c>
      <c r="O23" s="20"/>
      <c r="P23" s="20" t="s">
        <v>29</v>
      </c>
      <c r="Q23" s="20"/>
      <c r="R23" s="17" t="s">
        <v>30</v>
      </c>
    </row>
    <row r="24" spans="1:24" ht="35.25" customHeight="1">
      <c r="A24" s="21"/>
      <c r="B24" s="21"/>
      <c r="C24" s="22"/>
      <c r="D24" s="23"/>
      <c r="E24" s="21"/>
      <c r="F24" s="21"/>
      <c r="G24" s="21"/>
      <c r="H24" s="21"/>
      <c r="I24" s="21"/>
      <c r="J24" s="24"/>
      <c r="K24" s="24"/>
      <c r="L24" s="21"/>
      <c r="M24" s="21"/>
      <c r="N24" s="24"/>
      <c r="O24" s="24"/>
      <c r="P24" s="24"/>
      <c r="Q24" s="24"/>
      <c r="R24" s="21"/>
    </row>
    <row r="25" spans="1:24" ht="35.25" customHeight="1">
      <c r="A25" s="25"/>
      <c r="B25" s="25"/>
      <c r="C25" s="26"/>
      <c r="D25" s="27"/>
      <c r="E25" s="25"/>
      <c r="F25" s="25"/>
      <c r="G25" s="25"/>
      <c r="H25" s="25"/>
      <c r="I25" s="25"/>
      <c r="J25" s="28" t="s">
        <v>31</v>
      </c>
      <c r="K25" s="29" t="s">
        <v>32</v>
      </c>
      <c r="L25" s="29"/>
      <c r="M25" s="29"/>
      <c r="N25" s="28" t="s">
        <v>33</v>
      </c>
      <c r="O25" s="29" t="s">
        <v>32</v>
      </c>
      <c r="P25" s="28" t="s">
        <v>33</v>
      </c>
      <c r="Q25" s="29" t="s">
        <v>32</v>
      </c>
      <c r="R25" s="25"/>
    </row>
    <row r="26" spans="1:24" ht="31.5">
      <c r="A26" s="30" t="s">
        <v>34</v>
      </c>
      <c r="B26" s="30" t="s">
        <v>35</v>
      </c>
      <c r="C26" s="31">
        <v>2</v>
      </c>
      <c r="D26" s="32"/>
      <c r="E26" s="33">
        <v>371500</v>
      </c>
      <c r="F26" s="33">
        <v>0</v>
      </c>
      <c r="G26" s="33">
        <v>0</v>
      </c>
      <c r="H26" s="33">
        <f>+E26+F26+G26</f>
        <v>371500</v>
      </c>
      <c r="I26" s="34">
        <f>+H26/H31</f>
        <v>0.74299999999999999</v>
      </c>
      <c r="J26" s="33">
        <f>+H26</f>
        <v>371500</v>
      </c>
      <c r="K26" s="34">
        <f>+J26/H31</f>
        <v>0.74299999999999999</v>
      </c>
      <c r="L26" s="33">
        <v>0</v>
      </c>
      <c r="M26" s="34">
        <v>0</v>
      </c>
      <c r="N26" s="33">
        <v>0</v>
      </c>
      <c r="O26" s="34">
        <f>+N26/H31</f>
        <v>0</v>
      </c>
      <c r="P26" s="33">
        <v>0</v>
      </c>
      <c r="Q26" s="34">
        <f>+P26/H31</f>
        <v>0</v>
      </c>
      <c r="R26" s="33">
        <v>371500</v>
      </c>
    </row>
    <row r="27" spans="1:24">
      <c r="A27" s="30" t="s">
        <v>36</v>
      </c>
      <c r="B27" s="30" t="s">
        <v>37</v>
      </c>
      <c r="C27" s="31">
        <v>51</v>
      </c>
      <c r="D27" s="32"/>
      <c r="E27" s="33">
        <v>128500</v>
      </c>
      <c r="F27" s="33">
        <v>0</v>
      </c>
      <c r="G27" s="33">
        <v>0</v>
      </c>
      <c r="H27" s="33">
        <f>+E27</f>
        <v>128500</v>
      </c>
      <c r="I27" s="34">
        <f>+H27/H31</f>
        <v>0.25700000000000001</v>
      </c>
      <c r="J27" s="33">
        <f>+H27</f>
        <v>128500</v>
      </c>
      <c r="K27" s="34">
        <f>+J27/H31</f>
        <v>0.25700000000000001</v>
      </c>
      <c r="L27" s="33">
        <v>0</v>
      </c>
      <c r="M27" s="34">
        <v>0</v>
      </c>
      <c r="N27" s="33">
        <v>0</v>
      </c>
      <c r="O27" s="34">
        <f>+N27/H31</f>
        <v>0</v>
      </c>
      <c r="P27" s="33">
        <v>300</v>
      </c>
      <c r="Q27" s="34">
        <f>+P27/H31</f>
        <v>5.9999999999999995E-4</v>
      </c>
      <c r="R27" s="33">
        <v>126500</v>
      </c>
      <c r="S27" s="2"/>
      <c r="T27" s="2"/>
      <c r="U27" s="2"/>
      <c r="V27" s="2"/>
      <c r="W27" s="2"/>
      <c r="X27" s="2"/>
    </row>
    <row r="28" spans="1:24" ht="21">
      <c r="A28" s="30" t="s">
        <v>38</v>
      </c>
      <c r="B28" s="30" t="s">
        <v>39</v>
      </c>
      <c r="C28" s="26"/>
      <c r="D28" s="27"/>
      <c r="E28" s="33"/>
      <c r="F28" s="33"/>
      <c r="G28" s="33"/>
      <c r="H28" s="33"/>
      <c r="I28" s="34"/>
      <c r="J28" s="33"/>
      <c r="K28" s="34"/>
      <c r="L28" s="33"/>
      <c r="M28" s="34"/>
      <c r="N28" s="33"/>
      <c r="O28" s="34"/>
      <c r="P28" s="33"/>
      <c r="Q28" s="34"/>
      <c r="R28" s="33"/>
      <c r="S28" s="2"/>
      <c r="T28" s="2"/>
      <c r="U28" s="2"/>
      <c r="V28" s="2"/>
      <c r="W28" s="2"/>
      <c r="X28" s="2"/>
    </row>
    <row r="29" spans="1:24" ht="56.25" customHeight="1">
      <c r="A29" s="30" t="s">
        <v>40</v>
      </c>
      <c r="B29" s="30" t="s">
        <v>41</v>
      </c>
      <c r="C29" s="31">
        <v>0</v>
      </c>
      <c r="D29" s="32"/>
      <c r="E29" s="33">
        <v>0</v>
      </c>
      <c r="F29" s="33">
        <v>0</v>
      </c>
      <c r="G29" s="33">
        <v>0</v>
      </c>
      <c r="H29" s="33">
        <v>0</v>
      </c>
      <c r="I29" s="34">
        <f>+H29/H31</f>
        <v>0</v>
      </c>
      <c r="J29" s="33">
        <f>+H29</f>
        <v>0</v>
      </c>
      <c r="K29" s="34">
        <f>+J29/H31</f>
        <v>0</v>
      </c>
      <c r="L29" s="33">
        <v>0</v>
      </c>
      <c r="M29" s="34">
        <v>0</v>
      </c>
      <c r="N29" s="33">
        <v>0</v>
      </c>
      <c r="O29" s="34">
        <f>+N29/H31</f>
        <v>0</v>
      </c>
      <c r="P29" s="33">
        <v>0</v>
      </c>
      <c r="Q29" s="34">
        <f>+P29/H31</f>
        <v>0</v>
      </c>
      <c r="R29" s="33">
        <f>+H29</f>
        <v>0</v>
      </c>
      <c r="S29" s="2"/>
      <c r="T29" s="2"/>
      <c r="U29" s="2"/>
      <c r="V29" s="2"/>
      <c r="W29" s="2"/>
      <c r="X29" s="2"/>
    </row>
    <row r="30" spans="1:24" ht="56.25" customHeight="1">
      <c r="A30" s="30" t="s">
        <v>42</v>
      </c>
      <c r="B30" s="30" t="s">
        <v>43</v>
      </c>
      <c r="C30" s="31">
        <v>0</v>
      </c>
      <c r="D30" s="32"/>
      <c r="E30" s="33">
        <v>0</v>
      </c>
      <c r="F30" s="33">
        <v>0</v>
      </c>
      <c r="G30" s="33">
        <v>0</v>
      </c>
      <c r="H30" s="33">
        <v>0</v>
      </c>
      <c r="I30" s="34">
        <f>+H30/H31</f>
        <v>0</v>
      </c>
      <c r="J30" s="33">
        <f>+H30</f>
        <v>0</v>
      </c>
      <c r="K30" s="34">
        <f>+J30/H31</f>
        <v>0</v>
      </c>
      <c r="L30" s="33">
        <v>0</v>
      </c>
      <c r="M30" s="34">
        <v>0</v>
      </c>
      <c r="N30" s="33">
        <v>0</v>
      </c>
      <c r="O30" s="34">
        <f>+N30/H31</f>
        <v>0</v>
      </c>
      <c r="P30" s="33">
        <v>0</v>
      </c>
      <c r="Q30" s="34">
        <f>+P30/H31</f>
        <v>0</v>
      </c>
      <c r="R30" s="33">
        <f>+H30</f>
        <v>0</v>
      </c>
      <c r="S30" s="2"/>
      <c r="T30" s="2"/>
      <c r="U30" s="2"/>
      <c r="V30" s="2"/>
      <c r="W30" s="2"/>
      <c r="X30" s="2"/>
    </row>
    <row r="31" spans="1:24">
      <c r="A31" s="33"/>
      <c r="B31" s="30" t="s">
        <v>44</v>
      </c>
      <c r="C31" s="26">
        <f>SUM(C26:D30)</f>
        <v>53</v>
      </c>
      <c r="D31" s="27"/>
      <c r="E31" s="30">
        <f t="shared" ref="E31:S31" si="0">SUM(E26:E30)</f>
        <v>500000</v>
      </c>
      <c r="F31" s="30">
        <f t="shared" si="0"/>
        <v>0</v>
      </c>
      <c r="G31" s="30">
        <f t="shared" si="0"/>
        <v>0</v>
      </c>
      <c r="H31" s="30">
        <f t="shared" si="0"/>
        <v>500000</v>
      </c>
      <c r="I31" s="35">
        <f t="shared" si="0"/>
        <v>1</v>
      </c>
      <c r="J31" s="30">
        <f t="shared" si="0"/>
        <v>500000</v>
      </c>
      <c r="K31" s="35">
        <f t="shared" si="0"/>
        <v>1</v>
      </c>
      <c r="L31" s="30">
        <f t="shared" si="0"/>
        <v>0</v>
      </c>
      <c r="M31" s="35">
        <f t="shared" si="0"/>
        <v>0</v>
      </c>
      <c r="N31" s="30">
        <f t="shared" si="0"/>
        <v>0</v>
      </c>
      <c r="O31" s="35">
        <f t="shared" si="0"/>
        <v>0</v>
      </c>
      <c r="P31" s="30">
        <f t="shared" si="0"/>
        <v>300</v>
      </c>
      <c r="Q31" s="35">
        <f t="shared" si="0"/>
        <v>5.9999999999999995E-4</v>
      </c>
      <c r="R31" s="30">
        <f t="shared" si="0"/>
        <v>498000</v>
      </c>
      <c r="S31" s="2"/>
      <c r="T31" s="2"/>
      <c r="U31" s="2"/>
      <c r="V31" s="2"/>
      <c r="W31" s="2"/>
      <c r="X31" s="2"/>
    </row>
    <row r="32" spans="1:24">
      <c r="A32" s="36"/>
      <c r="B32" s="37"/>
      <c r="C32" s="37"/>
      <c r="D32" s="37"/>
      <c r="E32" s="37"/>
      <c r="F32" s="37"/>
      <c r="G32" s="37"/>
      <c r="H32" s="37"/>
      <c r="I32" s="38"/>
      <c r="J32" s="37"/>
      <c r="K32" s="38"/>
      <c r="L32" s="37"/>
      <c r="M32" s="38"/>
      <c r="N32" s="37"/>
      <c r="O32" s="38"/>
      <c r="P32" s="37"/>
      <c r="Q32" s="38"/>
      <c r="R32" s="37"/>
      <c r="S32" s="2"/>
      <c r="T32" s="2"/>
      <c r="U32" s="2"/>
      <c r="V32" s="2"/>
      <c r="W32" s="2"/>
      <c r="X32" s="2"/>
    </row>
    <row r="33" spans="1:24" s="41" customFormat="1" ht="12.75" customHeight="1">
      <c r="A33" s="39" t="s">
        <v>45</v>
      </c>
      <c r="B33" s="39"/>
      <c r="C33" s="39"/>
      <c r="D33" s="39"/>
      <c r="E33" s="39"/>
      <c r="F33" s="39"/>
      <c r="G33" s="39"/>
      <c r="H33" s="39"/>
      <c r="I33" s="39"/>
      <c r="J33" s="39"/>
      <c r="K33" s="39"/>
      <c r="L33" s="39"/>
      <c r="M33" s="39"/>
      <c r="N33" s="39"/>
      <c r="O33" s="39"/>
      <c r="P33" s="39"/>
      <c r="Q33" s="39"/>
      <c r="R33" s="39"/>
      <c r="S33" s="39"/>
      <c r="T33" s="40"/>
      <c r="U33" s="40"/>
      <c r="V33" s="40"/>
      <c r="W33" s="40"/>
      <c r="X33" s="40"/>
    </row>
    <row r="34" spans="1:24">
      <c r="A34" s="42"/>
      <c r="B34" s="42"/>
      <c r="C34" s="42"/>
      <c r="D34" s="42"/>
      <c r="E34" s="42"/>
      <c r="F34" s="42"/>
      <c r="G34" s="42"/>
      <c r="H34" s="42"/>
      <c r="I34" s="42"/>
      <c r="J34" s="42"/>
      <c r="K34" s="42"/>
      <c r="L34" s="42"/>
      <c r="M34" s="42"/>
      <c r="N34" s="42"/>
      <c r="O34" s="42"/>
      <c r="P34" s="42"/>
      <c r="Q34" s="42"/>
      <c r="R34" s="42"/>
      <c r="S34" s="43"/>
    </row>
    <row r="35" spans="1:24" ht="52.5">
      <c r="A35" s="44" t="s">
        <v>17</v>
      </c>
      <c r="B35" s="44" t="s">
        <v>18</v>
      </c>
      <c r="C35" s="45" t="s">
        <v>46</v>
      </c>
      <c r="D35" s="44" t="s">
        <v>47</v>
      </c>
      <c r="E35" s="44" t="s">
        <v>19</v>
      </c>
      <c r="F35" s="46" t="s">
        <v>20</v>
      </c>
      <c r="G35" s="46" t="s">
        <v>21</v>
      </c>
      <c r="H35" s="46" t="s">
        <v>22</v>
      </c>
      <c r="I35" s="46" t="s">
        <v>23</v>
      </c>
      <c r="J35" s="46" t="s">
        <v>24</v>
      </c>
      <c r="K35" s="47" t="s">
        <v>25</v>
      </c>
      <c r="L35" s="48"/>
      <c r="M35" s="46" t="s">
        <v>26</v>
      </c>
      <c r="N35" s="46" t="s">
        <v>27</v>
      </c>
      <c r="O35" s="47" t="s">
        <v>28</v>
      </c>
      <c r="P35" s="48"/>
      <c r="Q35" s="47" t="s">
        <v>29</v>
      </c>
      <c r="R35" s="48"/>
      <c r="S35" s="46" t="s">
        <v>30</v>
      </c>
    </row>
    <row r="36" spans="1:24" ht="35.25" customHeight="1">
      <c r="A36" s="21"/>
      <c r="B36" s="21"/>
      <c r="C36" s="49"/>
      <c r="D36" s="21"/>
      <c r="E36" s="21"/>
      <c r="F36" s="25"/>
      <c r="G36" s="25"/>
      <c r="H36" s="25"/>
      <c r="I36" s="25"/>
      <c r="J36" s="25"/>
      <c r="K36" s="50"/>
      <c r="L36" s="29"/>
      <c r="M36" s="25"/>
      <c r="N36" s="25"/>
      <c r="O36" s="50"/>
      <c r="P36" s="29"/>
      <c r="Q36" s="50"/>
      <c r="R36" s="29"/>
      <c r="S36" s="25"/>
    </row>
    <row r="37" spans="1:24" ht="21">
      <c r="A37" s="25"/>
      <c r="B37" s="25"/>
      <c r="C37" s="25"/>
      <c r="D37" s="25"/>
      <c r="E37" s="25"/>
      <c r="F37" s="25"/>
      <c r="G37" s="25"/>
      <c r="H37" s="25"/>
      <c r="I37" s="25"/>
      <c r="J37" s="25"/>
      <c r="K37" s="28" t="s">
        <v>31</v>
      </c>
      <c r="L37" s="29" t="s">
        <v>32</v>
      </c>
      <c r="M37" s="29"/>
      <c r="N37" s="29"/>
      <c r="O37" s="28" t="s">
        <v>33</v>
      </c>
      <c r="P37" s="29" t="s">
        <v>32</v>
      </c>
      <c r="Q37" s="28" t="s">
        <v>33</v>
      </c>
      <c r="R37" s="29" t="s">
        <v>32</v>
      </c>
      <c r="S37" s="30"/>
    </row>
    <row r="38" spans="1:24">
      <c r="A38" s="51" t="s">
        <v>48</v>
      </c>
      <c r="B38" s="30" t="s">
        <v>49</v>
      </c>
      <c r="C38" s="30"/>
      <c r="D38" s="33"/>
      <c r="E38" s="33"/>
      <c r="F38" s="33"/>
      <c r="G38" s="33"/>
      <c r="H38" s="33"/>
      <c r="I38" s="33"/>
      <c r="J38" s="33"/>
      <c r="K38" s="33"/>
      <c r="L38" s="33"/>
      <c r="M38" s="33"/>
      <c r="N38" s="33"/>
      <c r="O38" s="33"/>
      <c r="P38" s="33"/>
      <c r="Q38" s="33"/>
      <c r="R38" s="33"/>
      <c r="S38" s="52"/>
    </row>
    <row r="39" spans="1:24" ht="21">
      <c r="A39" s="33" t="s">
        <v>50</v>
      </c>
      <c r="B39" s="33" t="s">
        <v>51</v>
      </c>
      <c r="C39" s="33"/>
      <c r="D39" s="33"/>
      <c r="E39" s="33">
        <v>2</v>
      </c>
      <c r="F39" s="33"/>
      <c r="G39" s="33"/>
      <c r="H39" s="33"/>
      <c r="I39" s="34"/>
      <c r="J39" s="33"/>
      <c r="K39" s="34"/>
      <c r="L39" s="33"/>
      <c r="M39" s="34"/>
      <c r="N39" s="33"/>
      <c r="O39" s="33"/>
      <c r="P39" s="33"/>
      <c r="Q39" s="33"/>
      <c r="R39" s="33"/>
      <c r="S39" s="53"/>
      <c r="T39" s="2"/>
      <c r="U39" s="2"/>
      <c r="V39" s="2"/>
      <c r="W39" s="2"/>
      <c r="X39" s="2"/>
    </row>
    <row r="40" spans="1:24" ht="21">
      <c r="A40" s="33"/>
      <c r="B40" s="33" t="s">
        <v>52</v>
      </c>
      <c r="C40" s="33" t="s">
        <v>53</v>
      </c>
      <c r="D40" s="33" t="s">
        <v>54</v>
      </c>
      <c r="E40" s="33"/>
      <c r="F40" s="33">
        <v>314000</v>
      </c>
      <c r="G40" s="33">
        <v>0</v>
      </c>
      <c r="H40" s="33">
        <v>0</v>
      </c>
      <c r="I40" s="54">
        <f>+F40+G40+H40</f>
        <v>314000</v>
      </c>
      <c r="J40" s="34">
        <f>+I40/H31</f>
        <v>0.628</v>
      </c>
      <c r="K40" s="54">
        <f>+I40</f>
        <v>314000</v>
      </c>
      <c r="L40" s="34">
        <f>+K40/H31</f>
        <v>0.628</v>
      </c>
      <c r="M40" s="54">
        <v>0</v>
      </c>
      <c r="N40" s="34">
        <f>+M40/H31</f>
        <v>0</v>
      </c>
      <c r="O40" s="33">
        <v>0</v>
      </c>
      <c r="P40" s="34">
        <f>+O40/H31</f>
        <v>0</v>
      </c>
      <c r="Q40" s="33">
        <v>0</v>
      </c>
      <c r="R40" s="34">
        <f>+Q40/H31</f>
        <v>0</v>
      </c>
      <c r="S40" s="53">
        <f>+I40</f>
        <v>314000</v>
      </c>
      <c r="T40" s="2"/>
      <c r="U40" s="2"/>
      <c r="V40" s="2"/>
      <c r="W40" s="2"/>
      <c r="X40" s="2"/>
    </row>
    <row r="41" spans="1:24" ht="21">
      <c r="A41" s="33"/>
      <c r="B41" s="33" t="s">
        <v>55</v>
      </c>
      <c r="C41" s="33" t="s">
        <v>53</v>
      </c>
      <c r="D41" s="33" t="s">
        <v>56</v>
      </c>
      <c r="E41" s="33"/>
      <c r="F41" s="33">
        <v>57500</v>
      </c>
      <c r="G41" s="33">
        <v>0</v>
      </c>
      <c r="H41" s="33">
        <v>0</v>
      </c>
      <c r="I41" s="54">
        <f>+F41+G41+H41</f>
        <v>57500</v>
      </c>
      <c r="J41" s="34">
        <f>+I41/H31</f>
        <v>0.115</v>
      </c>
      <c r="K41" s="54">
        <f>+I41</f>
        <v>57500</v>
      </c>
      <c r="L41" s="34">
        <f>+K41/H31</f>
        <v>0.115</v>
      </c>
      <c r="M41" s="54">
        <v>0</v>
      </c>
      <c r="N41" s="34">
        <f>+M41/H31</f>
        <v>0</v>
      </c>
      <c r="O41" s="33">
        <v>0</v>
      </c>
      <c r="P41" s="34">
        <f>+O41/H31</f>
        <v>0</v>
      </c>
      <c r="Q41" s="33">
        <v>0</v>
      </c>
      <c r="R41" s="34">
        <f>+Q41/H31</f>
        <v>0</v>
      </c>
      <c r="S41" s="53">
        <v>57500</v>
      </c>
      <c r="T41" s="2"/>
      <c r="U41" s="2"/>
      <c r="V41" s="2"/>
      <c r="W41" s="2"/>
      <c r="X41" s="2"/>
    </row>
    <row r="42" spans="1:24" ht="24" customHeight="1">
      <c r="A42" s="33" t="s">
        <v>57</v>
      </c>
      <c r="B42" s="33" t="s">
        <v>58</v>
      </c>
      <c r="C42" s="33"/>
      <c r="D42" s="33"/>
      <c r="E42" s="33">
        <v>0</v>
      </c>
      <c r="F42" s="33">
        <v>0</v>
      </c>
      <c r="G42" s="33">
        <v>0</v>
      </c>
      <c r="H42" s="33">
        <f>+E42+F42+G42</f>
        <v>0</v>
      </c>
      <c r="I42" s="54">
        <v>0</v>
      </c>
      <c r="J42" s="34">
        <f>+I42/H31</f>
        <v>0</v>
      </c>
      <c r="K42" s="54">
        <f>+I42</f>
        <v>0</v>
      </c>
      <c r="L42" s="34">
        <f>+K42/H31</f>
        <v>0</v>
      </c>
      <c r="M42" s="54">
        <v>0</v>
      </c>
      <c r="N42" s="34">
        <f>+M42/H31</f>
        <v>0</v>
      </c>
      <c r="O42" s="33">
        <v>0</v>
      </c>
      <c r="P42" s="34">
        <f>+O42/H31</f>
        <v>0</v>
      </c>
      <c r="Q42" s="33">
        <v>0</v>
      </c>
      <c r="R42" s="34">
        <f>+Q42/H31</f>
        <v>0</v>
      </c>
      <c r="S42" s="53">
        <f>+I42</f>
        <v>0</v>
      </c>
      <c r="T42" s="2"/>
      <c r="U42" s="2"/>
      <c r="V42" s="2"/>
      <c r="W42" s="2"/>
      <c r="X42" s="2"/>
    </row>
    <row r="43" spans="1:24" ht="21">
      <c r="A43" s="33" t="s">
        <v>59</v>
      </c>
      <c r="B43" s="33" t="s">
        <v>60</v>
      </c>
      <c r="C43" s="33"/>
      <c r="D43" s="33"/>
      <c r="E43" s="33">
        <v>0</v>
      </c>
      <c r="F43" s="33">
        <v>0</v>
      </c>
      <c r="G43" s="33">
        <v>0</v>
      </c>
      <c r="H43" s="33">
        <f>+E43+F43+G43</f>
        <v>0</v>
      </c>
      <c r="I43" s="54">
        <v>0</v>
      </c>
      <c r="J43" s="34">
        <f>+I43/H31</f>
        <v>0</v>
      </c>
      <c r="K43" s="54">
        <f>+I43</f>
        <v>0</v>
      </c>
      <c r="L43" s="34">
        <f>+K43/H31</f>
        <v>0</v>
      </c>
      <c r="M43" s="54">
        <v>0</v>
      </c>
      <c r="N43" s="34">
        <f>+M43/H31</f>
        <v>0</v>
      </c>
      <c r="O43" s="33">
        <v>0</v>
      </c>
      <c r="P43" s="34">
        <f>+O43/H31</f>
        <v>0</v>
      </c>
      <c r="Q43" s="33">
        <v>0</v>
      </c>
      <c r="R43" s="34">
        <f>+Q43/H31</f>
        <v>0</v>
      </c>
      <c r="S43" s="53">
        <f>+I43</f>
        <v>0</v>
      </c>
      <c r="T43" s="2"/>
      <c r="U43" s="2"/>
      <c r="V43" s="2"/>
      <c r="W43" s="2"/>
      <c r="X43" s="2"/>
    </row>
    <row r="44" spans="1:24">
      <c r="A44" s="33" t="s">
        <v>61</v>
      </c>
      <c r="B44" s="33" t="s">
        <v>62</v>
      </c>
      <c r="C44" s="33"/>
      <c r="D44" s="33"/>
      <c r="E44" s="33">
        <v>0</v>
      </c>
      <c r="F44" s="33">
        <v>0</v>
      </c>
      <c r="G44" s="33">
        <v>0</v>
      </c>
      <c r="H44" s="33">
        <v>0</v>
      </c>
      <c r="I44" s="54">
        <v>0</v>
      </c>
      <c r="J44" s="34">
        <v>0</v>
      </c>
      <c r="K44" s="54">
        <v>0</v>
      </c>
      <c r="L44" s="34">
        <v>0</v>
      </c>
      <c r="M44" s="54">
        <v>0</v>
      </c>
      <c r="N44" s="34">
        <v>0</v>
      </c>
      <c r="O44" s="33">
        <v>0</v>
      </c>
      <c r="P44" s="34">
        <v>0</v>
      </c>
      <c r="Q44" s="33">
        <v>0</v>
      </c>
      <c r="R44" s="34">
        <v>0</v>
      </c>
      <c r="S44" s="53">
        <v>0</v>
      </c>
      <c r="T44" s="2"/>
      <c r="U44" s="2"/>
      <c r="V44" s="2"/>
      <c r="W44" s="2"/>
      <c r="X44" s="2"/>
    </row>
    <row r="45" spans="1:24">
      <c r="A45" s="33"/>
      <c r="B45" s="30" t="s">
        <v>63</v>
      </c>
      <c r="C45" s="30"/>
      <c r="D45" s="30"/>
      <c r="E45" s="30">
        <f>+E39+E42+E43+E44</f>
        <v>2</v>
      </c>
      <c r="F45" s="30">
        <f t="shared" ref="F45:Q45" si="1">SUM(F40:F44)</f>
        <v>371500</v>
      </c>
      <c r="G45" s="30">
        <f t="shared" si="1"/>
        <v>0</v>
      </c>
      <c r="H45" s="30">
        <f t="shared" si="1"/>
        <v>0</v>
      </c>
      <c r="I45" s="55">
        <f t="shared" si="1"/>
        <v>371500</v>
      </c>
      <c r="J45" s="35">
        <f t="shared" si="1"/>
        <v>0.74299999999999999</v>
      </c>
      <c r="K45" s="55">
        <f t="shared" si="1"/>
        <v>371500</v>
      </c>
      <c r="L45" s="35">
        <f t="shared" si="1"/>
        <v>0.74299999999999999</v>
      </c>
      <c r="M45" s="55">
        <f t="shared" si="1"/>
        <v>0</v>
      </c>
      <c r="N45" s="35">
        <f t="shared" si="1"/>
        <v>0</v>
      </c>
      <c r="O45" s="30">
        <f t="shared" si="1"/>
        <v>0</v>
      </c>
      <c r="P45" s="35">
        <f t="shared" si="1"/>
        <v>0</v>
      </c>
      <c r="Q45" s="30">
        <f t="shared" si="1"/>
        <v>0</v>
      </c>
      <c r="R45" s="35">
        <f>SUM(R39:R44)</f>
        <v>0</v>
      </c>
      <c r="S45" s="56">
        <f>SUM(S40:S44)</f>
        <v>371500</v>
      </c>
      <c r="T45" s="2"/>
      <c r="U45" s="2"/>
      <c r="V45" s="2"/>
      <c r="W45" s="2"/>
      <c r="X45" s="2"/>
    </row>
    <row r="46" spans="1:24" ht="15.75" customHeight="1">
      <c r="A46" s="51" t="s">
        <v>64</v>
      </c>
      <c r="B46" s="30" t="s">
        <v>65</v>
      </c>
      <c r="C46" s="30"/>
      <c r="D46" s="33"/>
      <c r="E46" s="33"/>
      <c r="F46" s="33"/>
      <c r="G46" s="33"/>
      <c r="H46" s="33"/>
      <c r="I46" s="54"/>
      <c r="J46" s="34" t="s">
        <v>66</v>
      </c>
      <c r="K46" s="54"/>
      <c r="L46" s="34"/>
      <c r="M46" s="54"/>
      <c r="N46" s="34"/>
      <c r="O46" s="33"/>
      <c r="P46" s="34"/>
      <c r="Q46" s="33"/>
      <c r="R46" s="34"/>
      <c r="S46" s="53"/>
      <c r="T46" s="2"/>
      <c r="U46" s="2"/>
      <c r="V46" s="2"/>
      <c r="W46" s="2"/>
      <c r="X46" s="2"/>
    </row>
    <row r="47" spans="1:24" ht="31.5">
      <c r="A47" s="33" t="s">
        <v>50</v>
      </c>
      <c r="B47" s="33" t="s">
        <v>67</v>
      </c>
      <c r="C47" s="33"/>
      <c r="D47" s="33"/>
      <c r="E47" s="33"/>
      <c r="F47" s="33"/>
      <c r="G47" s="33"/>
      <c r="H47" s="33"/>
      <c r="I47" s="54"/>
      <c r="J47" s="34"/>
      <c r="K47" s="54"/>
      <c r="L47" s="34"/>
      <c r="M47" s="54"/>
      <c r="N47" s="34"/>
      <c r="O47" s="33"/>
      <c r="P47" s="34"/>
      <c r="Q47" s="33"/>
      <c r="R47" s="34"/>
      <c r="S47" s="53"/>
      <c r="T47" s="2"/>
      <c r="U47" s="2"/>
      <c r="V47" s="2"/>
      <c r="W47" s="2"/>
      <c r="X47" s="2"/>
    </row>
    <row r="48" spans="1:24" ht="16.5" customHeight="1">
      <c r="A48" s="33" t="s">
        <v>57</v>
      </c>
      <c r="B48" s="33" t="s">
        <v>68</v>
      </c>
      <c r="C48" s="33"/>
      <c r="D48" s="33"/>
      <c r="E48" s="33">
        <v>0</v>
      </c>
      <c r="F48" s="33">
        <v>0</v>
      </c>
      <c r="G48" s="33">
        <v>0</v>
      </c>
      <c r="H48" s="33">
        <f t="shared" ref="H48:I51" si="2">+E48+F48+G48</f>
        <v>0</v>
      </c>
      <c r="I48" s="54">
        <f t="shared" si="2"/>
        <v>0</v>
      </c>
      <c r="J48" s="34">
        <f>+I48/H31</f>
        <v>0</v>
      </c>
      <c r="K48" s="54">
        <f>+I48</f>
        <v>0</v>
      </c>
      <c r="L48" s="34">
        <f>+K48/H31</f>
        <v>0</v>
      </c>
      <c r="M48" s="54">
        <v>0</v>
      </c>
      <c r="N48" s="34">
        <f>+M48/H31</f>
        <v>0</v>
      </c>
      <c r="O48" s="33">
        <v>0</v>
      </c>
      <c r="P48" s="34">
        <f>+O48/H31</f>
        <v>0</v>
      </c>
      <c r="Q48" s="33">
        <v>0</v>
      </c>
      <c r="R48" s="34">
        <f>+Q48/H31</f>
        <v>0</v>
      </c>
      <c r="S48" s="53">
        <f>+I48</f>
        <v>0</v>
      </c>
      <c r="T48" s="2"/>
      <c r="U48" s="2"/>
      <c r="V48" s="2"/>
      <c r="W48" s="2"/>
      <c r="X48" s="2"/>
    </row>
    <row r="49" spans="1:24">
      <c r="A49" s="33" t="s">
        <v>59</v>
      </c>
      <c r="B49" s="33" t="s">
        <v>69</v>
      </c>
      <c r="C49" s="33"/>
      <c r="D49" s="33"/>
      <c r="E49" s="33">
        <v>0</v>
      </c>
      <c r="F49" s="33">
        <v>0</v>
      </c>
      <c r="G49" s="33">
        <v>0</v>
      </c>
      <c r="H49" s="33">
        <f t="shared" si="2"/>
        <v>0</v>
      </c>
      <c r="I49" s="54">
        <f t="shared" si="2"/>
        <v>0</v>
      </c>
      <c r="J49" s="34">
        <f>+I49/H31</f>
        <v>0</v>
      </c>
      <c r="K49" s="54">
        <f>+I49</f>
        <v>0</v>
      </c>
      <c r="L49" s="34">
        <f>+K49/H31</f>
        <v>0</v>
      </c>
      <c r="M49" s="54">
        <v>0</v>
      </c>
      <c r="N49" s="34">
        <f>+M49/H31</f>
        <v>0</v>
      </c>
      <c r="O49" s="33">
        <v>0</v>
      </c>
      <c r="P49" s="34">
        <f>+O49/H31</f>
        <v>0</v>
      </c>
      <c r="Q49" s="33">
        <v>0</v>
      </c>
      <c r="R49" s="34">
        <f>+Q49/H31</f>
        <v>0</v>
      </c>
      <c r="S49" s="53">
        <f>+I49</f>
        <v>0</v>
      </c>
      <c r="T49" s="2"/>
      <c r="U49" s="2"/>
      <c r="V49" s="2"/>
      <c r="W49" s="2"/>
      <c r="X49" s="2"/>
    </row>
    <row r="50" spans="1:24">
      <c r="A50" s="33" t="s">
        <v>61</v>
      </c>
      <c r="B50" s="33" t="s">
        <v>70</v>
      </c>
      <c r="C50" s="33"/>
      <c r="D50" s="33"/>
      <c r="E50" s="33">
        <v>0</v>
      </c>
      <c r="F50" s="33">
        <v>0</v>
      </c>
      <c r="G50" s="33">
        <v>0</v>
      </c>
      <c r="H50" s="33">
        <f t="shared" si="2"/>
        <v>0</v>
      </c>
      <c r="I50" s="54">
        <f t="shared" si="2"/>
        <v>0</v>
      </c>
      <c r="J50" s="34">
        <f>+I50/H31</f>
        <v>0</v>
      </c>
      <c r="K50" s="54">
        <f>+I50</f>
        <v>0</v>
      </c>
      <c r="L50" s="34">
        <f>+K50/H31</f>
        <v>0</v>
      </c>
      <c r="M50" s="54">
        <v>0</v>
      </c>
      <c r="N50" s="34">
        <f>+M50/H31</f>
        <v>0</v>
      </c>
      <c r="O50" s="33">
        <v>0</v>
      </c>
      <c r="P50" s="34">
        <f>+O50/H31</f>
        <v>0</v>
      </c>
      <c r="Q50" s="33">
        <v>0</v>
      </c>
      <c r="R50" s="34">
        <f>+Q50/H31</f>
        <v>0</v>
      </c>
      <c r="S50" s="53">
        <f>+I50</f>
        <v>0</v>
      </c>
      <c r="T50" s="2"/>
      <c r="U50" s="2"/>
      <c r="V50" s="2"/>
      <c r="W50" s="2"/>
      <c r="X50" s="2"/>
    </row>
    <row r="51" spans="1:24">
      <c r="A51" s="33" t="s">
        <v>71</v>
      </c>
      <c r="B51" s="33" t="s">
        <v>72</v>
      </c>
      <c r="C51" s="33"/>
      <c r="D51" s="33"/>
      <c r="E51" s="33">
        <v>0</v>
      </c>
      <c r="F51" s="33">
        <v>0</v>
      </c>
      <c r="G51" s="33">
        <v>0</v>
      </c>
      <c r="H51" s="33">
        <f t="shared" si="2"/>
        <v>0</v>
      </c>
      <c r="I51" s="54">
        <f t="shared" si="2"/>
        <v>0</v>
      </c>
      <c r="J51" s="34">
        <f>+I51/H31</f>
        <v>0</v>
      </c>
      <c r="K51" s="54">
        <f>+I51</f>
        <v>0</v>
      </c>
      <c r="L51" s="34">
        <f>+K51/H31</f>
        <v>0</v>
      </c>
      <c r="M51" s="54">
        <v>0</v>
      </c>
      <c r="N51" s="34">
        <f>+M51/H31</f>
        <v>0</v>
      </c>
      <c r="O51" s="33">
        <v>0</v>
      </c>
      <c r="P51" s="34">
        <f>+O51/H31</f>
        <v>0</v>
      </c>
      <c r="Q51" s="33">
        <v>0</v>
      </c>
      <c r="R51" s="34">
        <f>+Q51/H31</f>
        <v>0</v>
      </c>
      <c r="S51" s="53">
        <f>+I51</f>
        <v>0</v>
      </c>
      <c r="T51" s="2"/>
      <c r="U51" s="2"/>
      <c r="V51" s="2"/>
      <c r="W51" s="2"/>
      <c r="X51" s="2"/>
    </row>
    <row r="52" spans="1:24">
      <c r="A52" s="33"/>
      <c r="B52" s="30" t="s">
        <v>73</v>
      </c>
      <c r="C52" s="30"/>
      <c r="D52" s="30"/>
      <c r="E52" s="30">
        <f t="shared" ref="E52:K52" si="3">SUM(E47:E51)</f>
        <v>0</v>
      </c>
      <c r="F52" s="30">
        <f t="shared" si="3"/>
        <v>0</v>
      </c>
      <c r="G52" s="30">
        <f t="shared" si="3"/>
        <v>0</v>
      </c>
      <c r="H52" s="30">
        <f t="shared" si="3"/>
        <v>0</v>
      </c>
      <c r="I52" s="55">
        <f t="shared" si="3"/>
        <v>0</v>
      </c>
      <c r="J52" s="35">
        <f t="shared" si="3"/>
        <v>0</v>
      </c>
      <c r="K52" s="55">
        <f t="shared" si="3"/>
        <v>0</v>
      </c>
      <c r="L52" s="35">
        <f t="shared" ref="L52:S52" si="4">SUM(L48:L51)</f>
        <v>0</v>
      </c>
      <c r="M52" s="55">
        <f t="shared" si="4"/>
        <v>0</v>
      </c>
      <c r="N52" s="35">
        <f t="shared" si="4"/>
        <v>0</v>
      </c>
      <c r="O52" s="30">
        <f t="shared" si="4"/>
        <v>0</v>
      </c>
      <c r="P52" s="35">
        <f t="shared" si="4"/>
        <v>0</v>
      </c>
      <c r="Q52" s="30">
        <f t="shared" si="4"/>
        <v>0</v>
      </c>
      <c r="R52" s="35">
        <f t="shared" si="4"/>
        <v>0</v>
      </c>
      <c r="S52" s="56">
        <f t="shared" si="4"/>
        <v>0</v>
      </c>
      <c r="T52" s="2"/>
      <c r="U52" s="2"/>
      <c r="V52" s="2"/>
      <c r="W52" s="2"/>
      <c r="X52" s="2"/>
    </row>
    <row r="53" spans="1:24" s="41" customFormat="1" ht="42">
      <c r="A53" s="33"/>
      <c r="B53" s="30" t="s">
        <v>74</v>
      </c>
      <c r="C53" s="30"/>
      <c r="D53" s="30"/>
      <c r="E53" s="30">
        <f>+E45+E52</f>
        <v>2</v>
      </c>
      <c r="F53" s="30">
        <f>+F52+F45</f>
        <v>371500</v>
      </c>
      <c r="G53" s="30">
        <f>+G52+G45</f>
        <v>0</v>
      </c>
      <c r="H53" s="30">
        <f>+H52+H45</f>
        <v>0</v>
      </c>
      <c r="I53" s="55">
        <f>+I52+I45</f>
        <v>371500</v>
      </c>
      <c r="J53" s="35">
        <f>+J52+J45</f>
        <v>0.74299999999999999</v>
      </c>
      <c r="K53" s="55">
        <f t="shared" ref="K53:P53" si="5">+K45+K52</f>
        <v>371500</v>
      </c>
      <c r="L53" s="35">
        <f t="shared" si="5"/>
        <v>0.74299999999999999</v>
      </c>
      <c r="M53" s="55">
        <f t="shared" si="5"/>
        <v>0</v>
      </c>
      <c r="N53" s="35">
        <f t="shared" si="5"/>
        <v>0</v>
      </c>
      <c r="O53" s="30">
        <f t="shared" si="5"/>
        <v>0</v>
      </c>
      <c r="P53" s="35">
        <f t="shared" si="5"/>
        <v>0</v>
      </c>
      <c r="Q53" s="30">
        <f>+Q52+Q45</f>
        <v>0</v>
      </c>
      <c r="R53" s="35">
        <f>+R45+R52</f>
        <v>0</v>
      </c>
      <c r="S53" s="57">
        <f>+S45+S52</f>
        <v>371500</v>
      </c>
      <c r="T53" s="40"/>
      <c r="U53" s="40"/>
      <c r="V53" s="40"/>
      <c r="W53" s="40"/>
      <c r="X53" s="40"/>
    </row>
    <row r="54" spans="1:24" s="41" customFormat="1">
      <c r="A54" s="58"/>
      <c r="B54" s="37"/>
      <c r="C54" s="37"/>
      <c r="D54" s="37"/>
      <c r="E54" s="37"/>
      <c r="F54" s="37"/>
      <c r="G54" s="37"/>
      <c r="H54" s="37"/>
      <c r="I54" s="59"/>
      <c r="J54" s="38"/>
      <c r="K54" s="59"/>
      <c r="L54" s="38"/>
      <c r="M54" s="59"/>
      <c r="N54" s="38"/>
      <c r="O54" s="37"/>
      <c r="P54" s="38"/>
      <c r="Q54" s="37"/>
      <c r="R54" s="38"/>
      <c r="S54" s="60"/>
      <c r="T54" s="40"/>
      <c r="U54" s="40"/>
      <c r="V54" s="40"/>
      <c r="W54" s="40"/>
      <c r="X54" s="40"/>
    </row>
    <row r="55" spans="1:24">
      <c r="A55" s="39" t="s">
        <v>75</v>
      </c>
      <c r="B55" s="39"/>
      <c r="C55" s="39"/>
      <c r="D55" s="39"/>
      <c r="E55" s="39"/>
      <c r="F55" s="39"/>
      <c r="G55" s="39"/>
      <c r="H55" s="39"/>
      <c r="I55" s="39"/>
      <c r="J55" s="39"/>
      <c r="K55" s="39"/>
      <c r="L55" s="39"/>
      <c r="M55" s="39"/>
      <c r="N55" s="39"/>
      <c r="O55" s="39"/>
      <c r="P55" s="39"/>
      <c r="Q55" s="39"/>
      <c r="R55" s="39"/>
      <c r="S55" s="39"/>
      <c r="T55" s="2"/>
      <c r="U55" s="2"/>
      <c r="V55" s="2"/>
      <c r="W55" s="2"/>
      <c r="X55" s="2"/>
    </row>
    <row r="56" spans="1:24" s="41" customFormat="1">
      <c r="A56" s="61"/>
      <c r="B56" s="62"/>
      <c r="C56" s="62"/>
      <c r="D56" s="62"/>
      <c r="E56" s="62"/>
      <c r="F56" s="62"/>
      <c r="G56" s="62"/>
      <c r="H56" s="62"/>
      <c r="I56" s="63"/>
      <c r="J56" s="64"/>
      <c r="K56" s="63"/>
      <c r="L56" s="64"/>
      <c r="M56" s="63"/>
      <c r="N56" s="64"/>
      <c r="O56" s="62"/>
      <c r="P56" s="64"/>
      <c r="Q56" s="62"/>
      <c r="R56" s="64"/>
      <c r="S56" s="65"/>
      <c r="T56" s="40"/>
      <c r="U56" s="40"/>
      <c r="V56" s="40"/>
      <c r="W56" s="40"/>
      <c r="X56" s="40"/>
    </row>
    <row r="57" spans="1:24" ht="52.5">
      <c r="A57" s="44" t="s">
        <v>17</v>
      </c>
      <c r="B57" s="44" t="s">
        <v>18</v>
      </c>
      <c r="C57" s="66" t="s">
        <v>47</v>
      </c>
      <c r="D57" s="67"/>
      <c r="E57" s="44" t="s">
        <v>19</v>
      </c>
      <c r="F57" s="46" t="s">
        <v>20</v>
      </c>
      <c r="G57" s="46" t="s">
        <v>21</v>
      </c>
      <c r="H57" s="46" t="s">
        <v>22</v>
      </c>
      <c r="I57" s="46" t="s">
        <v>23</v>
      </c>
      <c r="J57" s="46" t="s">
        <v>24</v>
      </c>
      <c r="K57" s="47" t="s">
        <v>25</v>
      </c>
      <c r="L57" s="48"/>
      <c r="M57" s="46" t="s">
        <v>26</v>
      </c>
      <c r="N57" s="46" t="s">
        <v>27</v>
      </c>
      <c r="O57" s="47" t="s">
        <v>28</v>
      </c>
      <c r="P57" s="48"/>
      <c r="Q57" s="47" t="s">
        <v>29</v>
      </c>
      <c r="R57" s="48"/>
      <c r="S57" s="46" t="s">
        <v>30</v>
      </c>
    </row>
    <row r="58" spans="1:24" ht="35.25" customHeight="1">
      <c r="A58" s="21"/>
      <c r="B58" s="21"/>
      <c r="C58" s="22"/>
      <c r="D58" s="23"/>
      <c r="E58" s="21"/>
      <c r="F58" s="25"/>
      <c r="G58" s="25"/>
      <c r="H58" s="25"/>
      <c r="I58" s="25"/>
      <c r="J58" s="25"/>
      <c r="K58" s="50"/>
      <c r="L58" s="29"/>
      <c r="M58" s="25"/>
      <c r="N58" s="25"/>
      <c r="O58" s="50"/>
      <c r="P58" s="29"/>
      <c r="Q58" s="50"/>
      <c r="R58" s="29"/>
      <c r="S58" s="25"/>
    </row>
    <row r="59" spans="1:24" ht="16.5" customHeight="1">
      <c r="A59" s="51" t="s">
        <v>48</v>
      </c>
      <c r="B59" s="30" t="s">
        <v>69</v>
      </c>
      <c r="C59" s="26"/>
      <c r="D59" s="27"/>
      <c r="E59" s="33"/>
      <c r="F59" s="33"/>
      <c r="G59" s="33"/>
      <c r="H59" s="33"/>
      <c r="I59" s="54"/>
      <c r="J59" s="34"/>
      <c r="K59" s="54"/>
      <c r="L59" s="34"/>
      <c r="M59" s="54"/>
      <c r="N59" s="34"/>
      <c r="O59" s="33"/>
      <c r="P59" s="34"/>
      <c r="Q59" s="33"/>
      <c r="R59" s="34"/>
      <c r="S59" s="53"/>
      <c r="T59" s="2"/>
      <c r="U59" s="2"/>
      <c r="V59" s="2"/>
      <c r="W59" s="2"/>
      <c r="X59" s="2"/>
    </row>
    <row r="60" spans="1:24">
      <c r="A60" s="33" t="s">
        <v>50</v>
      </c>
      <c r="B60" s="33" t="s">
        <v>76</v>
      </c>
      <c r="C60" s="31"/>
      <c r="D60" s="32"/>
      <c r="E60" s="33">
        <v>0</v>
      </c>
      <c r="F60" s="33">
        <v>0</v>
      </c>
      <c r="G60" s="33">
        <v>0</v>
      </c>
      <c r="H60" s="33">
        <v>0</v>
      </c>
      <c r="I60" s="54">
        <f t="shared" ref="I60:I68" si="6">+F60+G60+H60</f>
        <v>0</v>
      </c>
      <c r="J60" s="34">
        <f>+I60/H31</f>
        <v>0</v>
      </c>
      <c r="K60" s="54">
        <f t="shared" ref="K60:K68" si="7">+I60</f>
        <v>0</v>
      </c>
      <c r="L60" s="34">
        <f>+K60/H31</f>
        <v>0</v>
      </c>
      <c r="M60" s="54">
        <v>0</v>
      </c>
      <c r="N60" s="34">
        <f>+M60/H31</f>
        <v>0</v>
      </c>
      <c r="O60" s="33">
        <v>0</v>
      </c>
      <c r="P60" s="34">
        <f>+O60/H31</f>
        <v>0</v>
      </c>
      <c r="Q60" s="33">
        <v>0</v>
      </c>
      <c r="R60" s="34">
        <f>+Q60/H31</f>
        <v>0</v>
      </c>
      <c r="S60" s="53">
        <v>0</v>
      </c>
      <c r="T60" s="2"/>
      <c r="U60" s="2"/>
      <c r="V60" s="2"/>
      <c r="W60" s="2"/>
      <c r="X60" s="2"/>
    </row>
    <row r="61" spans="1:24">
      <c r="A61" s="33" t="s">
        <v>57</v>
      </c>
      <c r="B61" s="33" t="s">
        <v>77</v>
      </c>
      <c r="C61" s="31"/>
      <c r="D61" s="32"/>
      <c r="E61" s="33">
        <v>0</v>
      </c>
      <c r="F61" s="33">
        <v>0</v>
      </c>
      <c r="G61" s="33">
        <v>0</v>
      </c>
      <c r="H61" s="33">
        <v>0</v>
      </c>
      <c r="I61" s="54">
        <f t="shared" si="6"/>
        <v>0</v>
      </c>
      <c r="J61" s="34">
        <f>+I61/H31</f>
        <v>0</v>
      </c>
      <c r="K61" s="54">
        <f t="shared" si="7"/>
        <v>0</v>
      </c>
      <c r="L61" s="34">
        <f>+K61/H31</f>
        <v>0</v>
      </c>
      <c r="M61" s="54">
        <v>0</v>
      </c>
      <c r="N61" s="34">
        <f>+M61/H31</f>
        <v>0</v>
      </c>
      <c r="O61" s="33">
        <v>0</v>
      </c>
      <c r="P61" s="34">
        <f>+O61/H31</f>
        <v>0</v>
      </c>
      <c r="Q61" s="33">
        <v>0</v>
      </c>
      <c r="R61" s="34">
        <f>+Q61/H31</f>
        <v>0</v>
      </c>
      <c r="S61" s="53">
        <v>0</v>
      </c>
      <c r="T61" s="2"/>
      <c r="U61" s="2"/>
      <c r="V61" s="2"/>
      <c r="W61" s="2"/>
      <c r="X61" s="2"/>
    </row>
    <row r="62" spans="1:24" ht="21">
      <c r="A62" s="33" t="s">
        <v>59</v>
      </c>
      <c r="B62" s="33" t="s">
        <v>78</v>
      </c>
      <c r="C62" s="31"/>
      <c r="D62" s="32"/>
      <c r="E62" s="33">
        <v>0</v>
      </c>
      <c r="F62" s="33">
        <v>0</v>
      </c>
      <c r="G62" s="33">
        <v>0</v>
      </c>
      <c r="H62" s="33">
        <v>0</v>
      </c>
      <c r="I62" s="54">
        <f t="shared" si="6"/>
        <v>0</v>
      </c>
      <c r="J62" s="34">
        <f>+I62/H31</f>
        <v>0</v>
      </c>
      <c r="K62" s="54">
        <f t="shared" si="7"/>
        <v>0</v>
      </c>
      <c r="L62" s="34">
        <f>+K62/H31</f>
        <v>0</v>
      </c>
      <c r="M62" s="54">
        <v>0</v>
      </c>
      <c r="N62" s="34">
        <f>+M62/H31</f>
        <v>0</v>
      </c>
      <c r="O62" s="33">
        <v>0</v>
      </c>
      <c r="P62" s="34">
        <f>+O62/H31</f>
        <v>0</v>
      </c>
      <c r="Q62" s="33">
        <v>0</v>
      </c>
      <c r="R62" s="34">
        <f>+Q62/H31</f>
        <v>0</v>
      </c>
      <c r="S62" s="53">
        <v>0</v>
      </c>
      <c r="T62" s="2"/>
      <c r="U62" s="2"/>
      <c r="V62" s="2"/>
      <c r="W62" s="2"/>
      <c r="X62" s="2"/>
    </row>
    <row r="63" spans="1:24" ht="21">
      <c r="A63" s="33" t="s">
        <v>61</v>
      </c>
      <c r="B63" s="33" t="s">
        <v>79</v>
      </c>
      <c r="C63" s="31"/>
      <c r="D63" s="32"/>
      <c r="E63" s="33">
        <v>0</v>
      </c>
      <c r="F63" s="33">
        <v>0</v>
      </c>
      <c r="G63" s="33">
        <v>0</v>
      </c>
      <c r="H63" s="33">
        <v>0</v>
      </c>
      <c r="I63" s="54">
        <f t="shared" si="6"/>
        <v>0</v>
      </c>
      <c r="J63" s="34">
        <f>+I63/H31</f>
        <v>0</v>
      </c>
      <c r="K63" s="54">
        <f t="shared" si="7"/>
        <v>0</v>
      </c>
      <c r="L63" s="34">
        <f>+K63/H31</f>
        <v>0</v>
      </c>
      <c r="M63" s="54">
        <v>0</v>
      </c>
      <c r="N63" s="34">
        <f>+M63/H31</f>
        <v>0</v>
      </c>
      <c r="O63" s="33">
        <v>0</v>
      </c>
      <c r="P63" s="34">
        <f>+O63/H31</f>
        <v>0</v>
      </c>
      <c r="Q63" s="33">
        <v>0</v>
      </c>
      <c r="R63" s="34">
        <f>+Q63/H31</f>
        <v>0</v>
      </c>
      <c r="S63" s="53">
        <v>0</v>
      </c>
      <c r="T63" s="2"/>
      <c r="U63" s="2"/>
      <c r="V63" s="2"/>
      <c r="W63" s="2"/>
      <c r="X63" s="2"/>
    </row>
    <row r="64" spans="1:24" ht="21">
      <c r="A64" s="33" t="s">
        <v>71</v>
      </c>
      <c r="B64" s="33" t="s">
        <v>80</v>
      </c>
      <c r="C64" s="31"/>
      <c r="D64" s="32"/>
      <c r="E64" s="33">
        <v>0</v>
      </c>
      <c r="F64" s="33">
        <v>0</v>
      </c>
      <c r="G64" s="33">
        <v>0</v>
      </c>
      <c r="H64" s="33">
        <v>0</v>
      </c>
      <c r="I64" s="54">
        <f t="shared" si="6"/>
        <v>0</v>
      </c>
      <c r="J64" s="34">
        <f>+I64/H31</f>
        <v>0</v>
      </c>
      <c r="K64" s="54">
        <f t="shared" si="7"/>
        <v>0</v>
      </c>
      <c r="L64" s="34">
        <f>+K64/H31</f>
        <v>0</v>
      </c>
      <c r="M64" s="54">
        <v>0</v>
      </c>
      <c r="N64" s="34">
        <f>+M64/H31</f>
        <v>0</v>
      </c>
      <c r="O64" s="33">
        <v>0</v>
      </c>
      <c r="P64" s="34">
        <f>+O64/H31</f>
        <v>0</v>
      </c>
      <c r="Q64" s="33">
        <v>0</v>
      </c>
      <c r="R64" s="34">
        <f>+Q64/H31</f>
        <v>0</v>
      </c>
      <c r="S64" s="53">
        <v>0</v>
      </c>
      <c r="T64" s="2"/>
      <c r="U64" s="2"/>
      <c r="V64" s="2"/>
      <c r="W64" s="2"/>
      <c r="X64" s="2"/>
    </row>
    <row r="65" spans="1:24" ht="21">
      <c r="A65" s="33" t="s">
        <v>81</v>
      </c>
      <c r="B65" s="33" t="s">
        <v>60</v>
      </c>
      <c r="C65" s="31"/>
      <c r="D65" s="32"/>
      <c r="E65" s="33">
        <v>0</v>
      </c>
      <c r="F65" s="33">
        <v>0</v>
      </c>
      <c r="G65" s="33">
        <v>0</v>
      </c>
      <c r="H65" s="33">
        <v>0</v>
      </c>
      <c r="I65" s="54">
        <f t="shared" si="6"/>
        <v>0</v>
      </c>
      <c r="J65" s="34">
        <f>+I65/H31</f>
        <v>0</v>
      </c>
      <c r="K65" s="54">
        <f t="shared" si="7"/>
        <v>0</v>
      </c>
      <c r="L65" s="34">
        <f>+K65/H31</f>
        <v>0</v>
      </c>
      <c r="M65" s="54">
        <v>0</v>
      </c>
      <c r="N65" s="34">
        <f>+M65/H31</f>
        <v>0</v>
      </c>
      <c r="O65" s="33">
        <v>0</v>
      </c>
      <c r="P65" s="34">
        <f>+O65/H31</f>
        <v>0</v>
      </c>
      <c r="Q65" s="33">
        <v>0</v>
      </c>
      <c r="R65" s="34">
        <f>+Q65/H31</f>
        <v>0</v>
      </c>
      <c r="S65" s="53">
        <v>0</v>
      </c>
      <c r="T65" s="2"/>
      <c r="U65" s="2"/>
      <c r="V65" s="2"/>
      <c r="W65" s="2"/>
      <c r="X65" s="2"/>
    </row>
    <row r="66" spans="1:24">
      <c r="A66" s="33" t="s">
        <v>82</v>
      </c>
      <c r="B66" s="33" t="s">
        <v>83</v>
      </c>
      <c r="C66" s="31"/>
      <c r="D66" s="32"/>
      <c r="E66" s="33">
        <v>0</v>
      </c>
      <c r="F66" s="33">
        <v>0</v>
      </c>
      <c r="G66" s="33">
        <v>0</v>
      </c>
      <c r="H66" s="33">
        <v>0</v>
      </c>
      <c r="I66" s="54">
        <f t="shared" si="6"/>
        <v>0</v>
      </c>
      <c r="J66" s="34">
        <f>+I66/H31</f>
        <v>0</v>
      </c>
      <c r="K66" s="54">
        <f t="shared" si="7"/>
        <v>0</v>
      </c>
      <c r="L66" s="34">
        <f>+K66/H31</f>
        <v>0</v>
      </c>
      <c r="M66" s="54">
        <v>0</v>
      </c>
      <c r="N66" s="34">
        <f>+M66/H31</f>
        <v>0</v>
      </c>
      <c r="O66" s="33">
        <v>0</v>
      </c>
      <c r="P66" s="34">
        <f>+O66/H31</f>
        <v>0</v>
      </c>
      <c r="Q66" s="33">
        <v>0</v>
      </c>
      <c r="R66" s="34">
        <f>+Q66/H31</f>
        <v>0</v>
      </c>
      <c r="S66" s="53">
        <v>0</v>
      </c>
      <c r="T66" s="2"/>
      <c r="U66" s="2"/>
      <c r="V66" s="2"/>
      <c r="W66" s="2"/>
      <c r="X66" s="2"/>
    </row>
    <row r="67" spans="1:24" ht="21">
      <c r="A67" s="33" t="s">
        <v>84</v>
      </c>
      <c r="B67" s="33" t="s">
        <v>85</v>
      </c>
      <c r="C67" s="31"/>
      <c r="D67" s="32"/>
      <c r="E67" s="33">
        <v>0</v>
      </c>
      <c r="F67" s="33">
        <v>0</v>
      </c>
      <c r="G67" s="33">
        <v>0</v>
      </c>
      <c r="H67" s="33">
        <v>0</v>
      </c>
      <c r="I67" s="54">
        <f t="shared" si="6"/>
        <v>0</v>
      </c>
      <c r="J67" s="34">
        <f>+I67/H31</f>
        <v>0</v>
      </c>
      <c r="K67" s="54">
        <f t="shared" si="7"/>
        <v>0</v>
      </c>
      <c r="L67" s="34">
        <f>+K67/H31</f>
        <v>0</v>
      </c>
      <c r="M67" s="54">
        <v>0</v>
      </c>
      <c r="N67" s="34">
        <f>+M67/H31</f>
        <v>0</v>
      </c>
      <c r="O67" s="33">
        <v>0</v>
      </c>
      <c r="P67" s="34">
        <f>+O67/H31</f>
        <v>0</v>
      </c>
      <c r="Q67" s="33">
        <v>0</v>
      </c>
      <c r="R67" s="34">
        <f>+Q67/H31</f>
        <v>0</v>
      </c>
      <c r="S67" s="53">
        <v>0</v>
      </c>
      <c r="T67" s="2"/>
      <c r="U67" s="2"/>
      <c r="V67" s="2"/>
      <c r="W67" s="2"/>
      <c r="X67" s="2"/>
    </row>
    <row r="68" spans="1:24" ht="31.5">
      <c r="A68" s="33" t="s">
        <v>86</v>
      </c>
      <c r="B68" s="33" t="s">
        <v>87</v>
      </c>
      <c r="C68" s="31"/>
      <c r="D68" s="32"/>
      <c r="E68" s="33">
        <v>0</v>
      </c>
      <c r="F68" s="33">
        <v>0</v>
      </c>
      <c r="G68" s="33">
        <v>0</v>
      </c>
      <c r="H68" s="33">
        <v>0</v>
      </c>
      <c r="I68" s="54">
        <f t="shared" si="6"/>
        <v>0</v>
      </c>
      <c r="J68" s="34">
        <f>+I68/H31</f>
        <v>0</v>
      </c>
      <c r="K68" s="54">
        <f t="shared" si="7"/>
        <v>0</v>
      </c>
      <c r="L68" s="34">
        <f>+K68/H31</f>
        <v>0</v>
      </c>
      <c r="M68" s="54">
        <v>0</v>
      </c>
      <c r="N68" s="34">
        <f>+M68/H31</f>
        <v>0</v>
      </c>
      <c r="O68" s="33">
        <v>0</v>
      </c>
      <c r="P68" s="34">
        <f>+O68/H31</f>
        <v>0</v>
      </c>
      <c r="Q68" s="33">
        <v>0</v>
      </c>
      <c r="R68" s="34">
        <f>+Q68/H31</f>
        <v>0</v>
      </c>
      <c r="S68" s="53">
        <v>0</v>
      </c>
      <c r="T68" s="2"/>
      <c r="U68" s="2"/>
      <c r="V68" s="2"/>
      <c r="W68" s="2"/>
      <c r="X68" s="2"/>
    </row>
    <row r="69" spans="1:24">
      <c r="A69" s="33"/>
      <c r="B69" s="30" t="s">
        <v>88</v>
      </c>
      <c r="C69" s="26"/>
      <c r="D69" s="27"/>
      <c r="E69" s="30">
        <f t="shared" ref="E69:S69" si="8">SUM(E60:E68)</f>
        <v>0</v>
      </c>
      <c r="F69" s="30">
        <f t="shared" si="8"/>
        <v>0</v>
      </c>
      <c r="G69" s="30">
        <f t="shared" si="8"/>
        <v>0</v>
      </c>
      <c r="H69" s="30">
        <f t="shared" si="8"/>
        <v>0</v>
      </c>
      <c r="I69" s="55">
        <f t="shared" si="8"/>
        <v>0</v>
      </c>
      <c r="J69" s="35">
        <f t="shared" si="8"/>
        <v>0</v>
      </c>
      <c r="K69" s="55">
        <f t="shared" si="8"/>
        <v>0</v>
      </c>
      <c r="L69" s="35">
        <f t="shared" si="8"/>
        <v>0</v>
      </c>
      <c r="M69" s="55">
        <f t="shared" si="8"/>
        <v>0</v>
      </c>
      <c r="N69" s="35">
        <f t="shared" si="8"/>
        <v>0</v>
      </c>
      <c r="O69" s="30">
        <f t="shared" si="8"/>
        <v>0</v>
      </c>
      <c r="P69" s="35">
        <f t="shared" si="8"/>
        <v>0</v>
      </c>
      <c r="Q69" s="30">
        <f t="shared" si="8"/>
        <v>0</v>
      </c>
      <c r="R69" s="35">
        <f t="shared" si="8"/>
        <v>0</v>
      </c>
      <c r="S69" s="56">
        <f t="shared" si="8"/>
        <v>0</v>
      </c>
      <c r="T69" s="2"/>
      <c r="U69" s="2"/>
      <c r="V69" s="2"/>
      <c r="W69" s="2"/>
      <c r="X69" s="2"/>
    </row>
    <row r="70" spans="1:24" ht="31.5">
      <c r="A70" s="51" t="s">
        <v>64</v>
      </c>
      <c r="B70" s="30" t="s">
        <v>89</v>
      </c>
      <c r="C70" s="26"/>
      <c r="D70" s="27"/>
      <c r="E70" s="33">
        <v>0</v>
      </c>
      <c r="F70" s="33">
        <v>0</v>
      </c>
      <c r="G70" s="33">
        <v>0</v>
      </c>
      <c r="H70" s="33">
        <v>0</v>
      </c>
      <c r="I70" s="54">
        <f>+F70+G70+H70</f>
        <v>0</v>
      </c>
      <c r="J70" s="34">
        <f>+I70/H31</f>
        <v>0</v>
      </c>
      <c r="K70" s="54">
        <v>0</v>
      </c>
      <c r="L70" s="34">
        <f>+K70/H31</f>
        <v>0</v>
      </c>
      <c r="M70" s="54">
        <v>0</v>
      </c>
      <c r="N70" s="34">
        <f>+M70/H31</f>
        <v>0</v>
      </c>
      <c r="O70" s="33">
        <v>0</v>
      </c>
      <c r="P70" s="34">
        <f>+N70/H31</f>
        <v>0</v>
      </c>
      <c r="Q70" s="33">
        <v>0</v>
      </c>
      <c r="R70" s="34">
        <f>+Q70/H31</f>
        <v>0</v>
      </c>
      <c r="S70" s="68">
        <v>0</v>
      </c>
      <c r="T70" s="2"/>
      <c r="U70" s="2"/>
      <c r="V70" s="2"/>
      <c r="W70" s="2"/>
      <c r="X70" s="2"/>
    </row>
    <row r="71" spans="1:24">
      <c r="A71" s="33"/>
      <c r="B71" s="30" t="s">
        <v>90</v>
      </c>
      <c r="C71" s="26"/>
      <c r="D71" s="27"/>
      <c r="E71" s="30">
        <f t="shared" ref="E71:S71" si="9">+E70</f>
        <v>0</v>
      </c>
      <c r="F71" s="30">
        <f t="shared" si="9"/>
        <v>0</v>
      </c>
      <c r="G71" s="30">
        <f t="shared" si="9"/>
        <v>0</v>
      </c>
      <c r="H71" s="30">
        <f t="shared" si="9"/>
        <v>0</v>
      </c>
      <c r="I71" s="55">
        <f t="shared" si="9"/>
        <v>0</v>
      </c>
      <c r="J71" s="35">
        <f t="shared" si="9"/>
        <v>0</v>
      </c>
      <c r="K71" s="55">
        <f t="shared" si="9"/>
        <v>0</v>
      </c>
      <c r="L71" s="35">
        <f t="shared" si="9"/>
        <v>0</v>
      </c>
      <c r="M71" s="55">
        <f t="shared" si="9"/>
        <v>0</v>
      </c>
      <c r="N71" s="35">
        <f t="shared" si="9"/>
        <v>0</v>
      </c>
      <c r="O71" s="30">
        <f t="shared" si="9"/>
        <v>0</v>
      </c>
      <c r="P71" s="35">
        <f t="shared" si="9"/>
        <v>0</v>
      </c>
      <c r="Q71" s="30">
        <f t="shared" si="9"/>
        <v>0</v>
      </c>
      <c r="R71" s="35">
        <f t="shared" si="9"/>
        <v>0</v>
      </c>
      <c r="S71" s="56">
        <f t="shared" si="9"/>
        <v>0</v>
      </c>
      <c r="T71" s="2"/>
      <c r="U71" s="2"/>
      <c r="V71" s="2"/>
      <c r="W71" s="2"/>
      <c r="X71" s="2"/>
    </row>
    <row r="72" spans="1:24">
      <c r="A72" s="51" t="s">
        <v>91</v>
      </c>
      <c r="B72" s="30" t="s">
        <v>92</v>
      </c>
      <c r="C72" s="26"/>
      <c r="D72" s="27"/>
      <c r="E72" s="33"/>
      <c r="F72" s="33"/>
      <c r="G72" s="33"/>
      <c r="H72" s="33"/>
      <c r="I72" s="54"/>
      <c r="J72" s="34"/>
      <c r="K72" s="54"/>
      <c r="L72" s="34"/>
      <c r="M72" s="54"/>
      <c r="N72" s="34"/>
      <c r="O72" s="33"/>
      <c r="P72" s="34"/>
      <c r="Q72" s="33"/>
      <c r="R72" s="34"/>
      <c r="S72" s="53"/>
      <c r="T72" s="2"/>
      <c r="U72" s="2"/>
      <c r="V72" s="2"/>
      <c r="W72" s="2"/>
      <c r="X72" s="2"/>
    </row>
    <row r="73" spans="1:24">
      <c r="A73" s="69" t="s">
        <v>50</v>
      </c>
      <c r="B73" s="33" t="s">
        <v>93</v>
      </c>
      <c r="C73" s="31"/>
      <c r="D73" s="32"/>
      <c r="E73" s="33"/>
      <c r="F73" s="33"/>
      <c r="G73" s="33"/>
      <c r="H73" s="33"/>
      <c r="I73" s="54"/>
      <c r="J73" s="34"/>
      <c r="K73" s="54"/>
      <c r="L73" s="34"/>
      <c r="M73" s="54"/>
      <c r="N73" s="34"/>
      <c r="O73" s="33"/>
      <c r="P73" s="34"/>
      <c r="Q73" s="33"/>
      <c r="R73" s="34"/>
      <c r="S73" s="68"/>
      <c r="T73" s="2"/>
      <c r="U73" s="2"/>
      <c r="V73" s="2"/>
      <c r="W73" s="2"/>
      <c r="X73" s="2"/>
    </row>
    <row r="74" spans="1:24" ht="31.5">
      <c r="A74" s="69"/>
      <c r="B74" s="33" t="s">
        <v>94</v>
      </c>
      <c r="C74" s="31"/>
      <c r="D74" s="32"/>
      <c r="E74" s="33">
        <v>44</v>
      </c>
      <c r="F74" s="33">
        <v>16800</v>
      </c>
      <c r="G74" s="33">
        <v>0</v>
      </c>
      <c r="H74" s="33">
        <v>0</v>
      </c>
      <c r="I74" s="54">
        <f t="shared" ref="I74:I79" si="10">+F74+G74+H74</f>
        <v>16800</v>
      </c>
      <c r="J74" s="34">
        <f>+I74/H31</f>
        <v>3.3599999999999998E-2</v>
      </c>
      <c r="K74" s="54">
        <f t="shared" ref="K74:K79" si="11">+I74</f>
        <v>16800</v>
      </c>
      <c r="L74" s="34">
        <f>+K74/H31</f>
        <v>3.3599999999999998E-2</v>
      </c>
      <c r="M74" s="54">
        <v>0</v>
      </c>
      <c r="N74" s="34">
        <f>+M74/H31</f>
        <v>0</v>
      </c>
      <c r="O74" s="33">
        <v>0</v>
      </c>
      <c r="P74" s="34">
        <f>+O74/H31</f>
        <v>0</v>
      </c>
      <c r="Q74" s="33">
        <v>300</v>
      </c>
      <c r="R74" s="34">
        <f>+Q74/H31</f>
        <v>5.9999999999999995E-4</v>
      </c>
      <c r="S74" s="68">
        <v>14800</v>
      </c>
      <c r="T74" s="2"/>
      <c r="U74" s="2"/>
      <c r="V74" s="2"/>
      <c r="W74" s="2"/>
      <c r="X74" s="2"/>
    </row>
    <row r="75" spans="1:24">
      <c r="A75" s="69"/>
      <c r="B75" s="33" t="s">
        <v>95</v>
      </c>
      <c r="C75" s="31" t="s">
        <v>96</v>
      </c>
      <c r="D75" s="32"/>
      <c r="E75" s="33">
        <v>1</v>
      </c>
      <c r="F75" s="33">
        <v>14500</v>
      </c>
      <c r="G75" s="33">
        <v>0</v>
      </c>
      <c r="H75" s="33">
        <v>0</v>
      </c>
      <c r="I75" s="54">
        <f t="shared" si="10"/>
        <v>14500</v>
      </c>
      <c r="J75" s="34">
        <f>+I75/H31</f>
        <v>2.9000000000000001E-2</v>
      </c>
      <c r="K75" s="54">
        <f t="shared" si="11"/>
        <v>14500</v>
      </c>
      <c r="L75" s="34">
        <f>+K75/H31</f>
        <v>2.9000000000000001E-2</v>
      </c>
      <c r="M75" s="54">
        <v>0</v>
      </c>
      <c r="N75" s="34">
        <f>+M75/H31</f>
        <v>0</v>
      </c>
      <c r="O75" s="33">
        <v>0</v>
      </c>
      <c r="P75" s="34">
        <f>+O75/H31</f>
        <v>0</v>
      </c>
      <c r="Q75" s="33">
        <v>0</v>
      </c>
      <c r="R75" s="34">
        <f>+Q75/H31</f>
        <v>0</v>
      </c>
      <c r="S75" s="68">
        <v>14500</v>
      </c>
      <c r="T75" s="2"/>
      <c r="U75" s="2"/>
      <c r="V75" s="2"/>
      <c r="W75" s="2"/>
      <c r="X75" s="2"/>
    </row>
    <row r="76" spans="1:24">
      <c r="A76" s="69"/>
      <c r="B76" s="33" t="s">
        <v>97</v>
      </c>
      <c r="C76" s="31" t="s">
        <v>98</v>
      </c>
      <c r="D76" s="32"/>
      <c r="E76" s="33">
        <v>1</v>
      </c>
      <c r="F76" s="33">
        <v>15000</v>
      </c>
      <c r="G76" s="33">
        <v>0</v>
      </c>
      <c r="H76" s="33">
        <v>0</v>
      </c>
      <c r="I76" s="54">
        <f t="shared" si="10"/>
        <v>15000</v>
      </c>
      <c r="J76" s="34">
        <f>+I76/H31</f>
        <v>0.03</v>
      </c>
      <c r="K76" s="54">
        <f t="shared" si="11"/>
        <v>15000</v>
      </c>
      <c r="L76" s="34">
        <f>+K76/H31</f>
        <v>0.03</v>
      </c>
      <c r="M76" s="54">
        <v>0</v>
      </c>
      <c r="N76" s="34">
        <f>+M76/H31</f>
        <v>0</v>
      </c>
      <c r="O76" s="33">
        <v>0</v>
      </c>
      <c r="P76" s="34">
        <f>+O76/H31</f>
        <v>0</v>
      </c>
      <c r="Q76" s="33">
        <v>0</v>
      </c>
      <c r="R76" s="34">
        <f>+Q76/H31</f>
        <v>0</v>
      </c>
      <c r="S76" s="68">
        <v>15000</v>
      </c>
      <c r="T76" s="2"/>
      <c r="U76" s="2"/>
      <c r="V76" s="2"/>
      <c r="W76" s="2"/>
      <c r="X76" s="2"/>
    </row>
    <row r="77" spans="1:24" ht="21">
      <c r="A77" s="69"/>
      <c r="B77" s="33" t="s">
        <v>99</v>
      </c>
      <c r="C77" s="31" t="s">
        <v>100</v>
      </c>
      <c r="D77" s="32"/>
      <c r="E77" s="33">
        <v>1</v>
      </c>
      <c r="F77" s="33">
        <v>6700</v>
      </c>
      <c r="G77" s="33">
        <v>0</v>
      </c>
      <c r="H77" s="33">
        <v>0</v>
      </c>
      <c r="I77" s="54">
        <f t="shared" si="10"/>
        <v>6700</v>
      </c>
      <c r="J77" s="34">
        <f>+I77/H31</f>
        <v>1.34E-2</v>
      </c>
      <c r="K77" s="54">
        <f t="shared" si="11"/>
        <v>6700</v>
      </c>
      <c r="L77" s="34">
        <f>+K77/H31</f>
        <v>1.34E-2</v>
      </c>
      <c r="M77" s="54">
        <v>0</v>
      </c>
      <c r="N77" s="34">
        <f>+M77/H31</f>
        <v>0</v>
      </c>
      <c r="O77" s="33">
        <v>0</v>
      </c>
      <c r="P77" s="34">
        <f>+O77/H31</f>
        <v>0</v>
      </c>
      <c r="Q77" s="33">
        <v>0</v>
      </c>
      <c r="R77" s="34">
        <f>+Q77/H31</f>
        <v>0</v>
      </c>
      <c r="S77" s="68">
        <v>6700</v>
      </c>
      <c r="T77" s="2"/>
      <c r="U77" s="2"/>
      <c r="V77" s="2"/>
      <c r="W77" s="2"/>
      <c r="X77" s="2"/>
    </row>
    <row r="78" spans="1:24" ht="21">
      <c r="A78" s="69"/>
      <c r="B78" s="33" t="s">
        <v>101</v>
      </c>
      <c r="C78" s="31" t="s">
        <v>102</v>
      </c>
      <c r="D78" s="32"/>
      <c r="E78" s="33">
        <v>1</v>
      </c>
      <c r="F78" s="33">
        <v>15000</v>
      </c>
      <c r="G78" s="33">
        <v>0</v>
      </c>
      <c r="H78" s="33">
        <v>0</v>
      </c>
      <c r="I78" s="54">
        <f t="shared" si="10"/>
        <v>15000</v>
      </c>
      <c r="J78" s="34">
        <f>+I78/H31</f>
        <v>0.03</v>
      </c>
      <c r="K78" s="54">
        <f t="shared" si="11"/>
        <v>15000</v>
      </c>
      <c r="L78" s="34">
        <f>+K78/H31</f>
        <v>0.03</v>
      </c>
      <c r="M78" s="54">
        <v>0</v>
      </c>
      <c r="N78" s="34">
        <f>+M78/H31</f>
        <v>0</v>
      </c>
      <c r="O78" s="33">
        <v>0</v>
      </c>
      <c r="P78" s="34">
        <f>+O78/H31</f>
        <v>0</v>
      </c>
      <c r="Q78" s="33">
        <v>0</v>
      </c>
      <c r="R78" s="34">
        <f>+Q78/H31</f>
        <v>0</v>
      </c>
      <c r="S78" s="68">
        <v>15000</v>
      </c>
      <c r="T78" s="2"/>
      <c r="U78" s="2"/>
      <c r="V78" s="2"/>
      <c r="W78" s="2"/>
      <c r="X78" s="2"/>
    </row>
    <row r="79" spans="1:24">
      <c r="A79" s="69"/>
      <c r="B79" s="33" t="s">
        <v>103</v>
      </c>
      <c r="C79" s="31" t="s">
        <v>104</v>
      </c>
      <c r="D79" s="32"/>
      <c r="E79" s="33">
        <v>1</v>
      </c>
      <c r="F79" s="33">
        <v>20000</v>
      </c>
      <c r="G79" s="33">
        <v>0</v>
      </c>
      <c r="H79" s="33">
        <v>0</v>
      </c>
      <c r="I79" s="54">
        <f t="shared" si="10"/>
        <v>20000</v>
      </c>
      <c r="J79" s="34">
        <f>+I79/H31</f>
        <v>0.04</v>
      </c>
      <c r="K79" s="54">
        <f t="shared" si="11"/>
        <v>20000</v>
      </c>
      <c r="L79" s="34">
        <f>+K79/H31</f>
        <v>0.04</v>
      </c>
      <c r="M79" s="54">
        <v>0</v>
      </c>
      <c r="N79" s="34">
        <f>+M79/H31</f>
        <v>0</v>
      </c>
      <c r="O79" s="33">
        <v>0</v>
      </c>
      <c r="P79" s="34">
        <f>+O79/H31</f>
        <v>0</v>
      </c>
      <c r="Q79" s="33">
        <v>0</v>
      </c>
      <c r="R79" s="34">
        <f>+Q79/H31</f>
        <v>0</v>
      </c>
      <c r="S79" s="68">
        <v>20000</v>
      </c>
      <c r="T79" s="2"/>
      <c r="U79" s="2"/>
      <c r="V79" s="2"/>
      <c r="W79" s="2"/>
      <c r="X79" s="2"/>
    </row>
    <row r="80" spans="1:24">
      <c r="A80" s="69"/>
      <c r="B80" s="33"/>
      <c r="C80" s="31"/>
      <c r="D80" s="32"/>
      <c r="E80" s="33"/>
      <c r="F80" s="33">
        <v>0</v>
      </c>
      <c r="G80" s="33">
        <v>0</v>
      </c>
      <c r="H80" s="33"/>
      <c r="I80" s="54"/>
      <c r="J80" s="34"/>
      <c r="K80" s="54"/>
      <c r="L80" s="34"/>
      <c r="M80" s="54"/>
      <c r="N80" s="34"/>
      <c r="O80" s="33"/>
      <c r="P80" s="34"/>
      <c r="Q80" s="33"/>
      <c r="R80" s="34"/>
      <c r="S80" s="68"/>
      <c r="T80" s="2"/>
      <c r="U80" s="2"/>
      <c r="V80" s="2"/>
      <c r="W80" s="2"/>
      <c r="X80" s="2"/>
    </row>
    <row r="81" spans="1:24" ht="42">
      <c r="A81" s="69"/>
      <c r="B81" s="33" t="s">
        <v>105</v>
      </c>
      <c r="C81" s="31"/>
      <c r="D81" s="32"/>
      <c r="E81" s="33"/>
      <c r="F81" s="33"/>
      <c r="G81" s="33"/>
      <c r="H81" s="33"/>
      <c r="I81" s="54"/>
      <c r="J81" s="34"/>
      <c r="K81" s="54"/>
      <c r="L81" s="34"/>
      <c r="M81" s="54"/>
      <c r="N81" s="34"/>
      <c r="O81" s="33"/>
      <c r="P81" s="34"/>
      <c r="Q81" s="33"/>
      <c r="R81" s="34"/>
      <c r="S81" s="68"/>
      <c r="T81" s="2"/>
      <c r="U81" s="2"/>
      <c r="V81" s="2"/>
      <c r="W81" s="2"/>
      <c r="X81" s="2"/>
    </row>
    <row r="82" spans="1:24">
      <c r="A82" s="33"/>
      <c r="B82" s="33" t="s">
        <v>106</v>
      </c>
      <c r="C82" s="31" t="s">
        <v>107</v>
      </c>
      <c r="D82" s="32"/>
      <c r="E82" s="33">
        <v>1</v>
      </c>
      <c r="F82" s="33">
        <v>22500</v>
      </c>
      <c r="G82" s="33">
        <v>0</v>
      </c>
      <c r="H82" s="33">
        <v>0</v>
      </c>
      <c r="I82" s="54">
        <f>+F82+G82+H82</f>
        <v>22500</v>
      </c>
      <c r="J82" s="34">
        <f>+I82/H31</f>
        <v>4.4999999999999998E-2</v>
      </c>
      <c r="K82" s="54">
        <f>+I82</f>
        <v>22500</v>
      </c>
      <c r="L82" s="34">
        <f>+K82/H31</f>
        <v>4.4999999999999998E-2</v>
      </c>
      <c r="M82" s="54">
        <v>0</v>
      </c>
      <c r="N82" s="34">
        <f>+M82/H31</f>
        <v>0</v>
      </c>
      <c r="O82" s="33">
        <v>0</v>
      </c>
      <c r="P82" s="34">
        <f>+O82/H31</f>
        <v>0</v>
      </c>
      <c r="Q82" s="33">
        <v>0</v>
      </c>
      <c r="R82" s="34">
        <f>+Q82/H31</f>
        <v>0</v>
      </c>
      <c r="S82" s="68">
        <v>22500</v>
      </c>
      <c r="T82" s="2"/>
      <c r="U82" s="2"/>
      <c r="V82" s="2"/>
      <c r="W82" s="2"/>
      <c r="X82" s="2"/>
    </row>
    <row r="83" spans="1:24" ht="21">
      <c r="A83" s="33" t="s">
        <v>57</v>
      </c>
      <c r="B83" s="33" t="s">
        <v>108</v>
      </c>
      <c r="C83" s="31"/>
      <c r="D83" s="32"/>
      <c r="E83" s="33">
        <v>0</v>
      </c>
      <c r="F83" s="33">
        <v>0</v>
      </c>
      <c r="G83" s="33">
        <v>0</v>
      </c>
      <c r="H83" s="33">
        <v>0</v>
      </c>
      <c r="I83" s="54">
        <f>+F83+G83+H83</f>
        <v>0</v>
      </c>
      <c r="J83" s="34">
        <f>+I83/H31</f>
        <v>0</v>
      </c>
      <c r="K83" s="54">
        <f>+I83</f>
        <v>0</v>
      </c>
      <c r="L83" s="34">
        <f>+K83/H31</f>
        <v>0</v>
      </c>
      <c r="M83" s="54">
        <v>0</v>
      </c>
      <c r="N83" s="34">
        <f>+M83/H31</f>
        <v>0</v>
      </c>
      <c r="O83" s="33">
        <v>0</v>
      </c>
      <c r="P83" s="34">
        <f>+O83/H31</f>
        <v>0</v>
      </c>
      <c r="Q83" s="33">
        <v>0</v>
      </c>
      <c r="R83" s="34">
        <f>+Q83/H31</f>
        <v>0</v>
      </c>
      <c r="S83" s="68">
        <v>0</v>
      </c>
      <c r="T83" s="2"/>
      <c r="U83" s="2"/>
      <c r="V83" s="2"/>
      <c r="W83" s="2"/>
      <c r="X83" s="2"/>
    </row>
    <row r="84" spans="1:24">
      <c r="A84" s="33" t="s">
        <v>59</v>
      </c>
      <c r="B84" s="33" t="s">
        <v>109</v>
      </c>
      <c r="C84" s="31"/>
      <c r="D84" s="32"/>
      <c r="E84" s="33">
        <v>0</v>
      </c>
      <c r="F84" s="33">
        <v>0</v>
      </c>
      <c r="G84" s="33">
        <v>0</v>
      </c>
      <c r="H84" s="33">
        <v>0</v>
      </c>
      <c r="I84" s="54">
        <f>+F84+G84+H84</f>
        <v>0</v>
      </c>
      <c r="J84" s="34">
        <f>+I84/H31</f>
        <v>0</v>
      </c>
      <c r="K84" s="54">
        <f>+I84</f>
        <v>0</v>
      </c>
      <c r="L84" s="34">
        <f>+K84/H31</f>
        <v>0</v>
      </c>
      <c r="M84" s="54">
        <v>0</v>
      </c>
      <c r="N84" s="34">
        <f>+M84/H31</f>
        <v>0</v>
      </c>
      <c r="O84" s="33">
        <v>0</v>
      </c>
      <c r="P84" s="34">
        <f>+O84/H31</f>
        <v>0</v>
      </c>
      <c r="Q84" s="33">
        <v>0</v>
      </c>
      <c r="R84" s="34">
        <f>+Q84/H31</f>
        <v>0</v>
      </c>
      <c r="S84" s="53">
        <v>0</v>
      </c>
      <c r="T84" s="2"/>
      <c r="U84" s="2"/>
      <c r="V84" s="2"/>
      <c r="W84" s="2"/>
      <c r="X84" s="2"/>
    </row>
    <row r="85" spans="1:24" ht="31.5">
      <c r="A85" s="33" t="s">
        <v>61</v>
      </c>
      <c r="B85" s="33" t="s">
        <v>110</v>
      </c>
      <c r="C85" s="31"/>
      <c r="D85" s="32"/>
      <c r="E85" s="33">
        <v>0</v>
      </c>
      <c r="F85" s="33">
        <v>0</v>
      </c>
      <c r="G85" s="33">
        <v>0</v>
      </c>
      <c r="H85" s="33"/>
      <c r="I85" s="54"/>
      <c r="J85" s="34"/>
      <c r="K85" s="54"/>
      <c r="L85" s="34"/>
      <c r="M85" s="54"/>
      <c r="N85" s="34"/>
      <c r="O85" s="33"/>
      <c r="P85" s="34"/>
      <c r="Q85" s="33"/>
      <c r="R85" s="34"/>
      <c r="S85" s="53"/>
      <c r="T85" s="2"/>
      <c r="U85" s="2"/>
      <c r="V85" s="2"/>
      <c r="W85" s="2"/>
      <c r="X85" s="2"/>
    </row>
    <row r="86" spans="1:24" ht="21">
      <c r="A86" s="33" t="s">
        <v>61</v>
      </c>
      <c r="B86" s="33" t="s">
        <v>111</v>
      </c>
      <c r="C86" s="31"/>
      <c r="D86" s="32"/>
      <c r="E86" s="33"/>
      <c r="F86" s="33"/>
      <c r="G86" s="33"/>
      <c r="H86" s="33"/>
      <c r="I86" s="54"/>
      <c r="J86" s="34"/>
      <c r="K86" s="54"/>
      <c r="L86" s="34"/>
      <c r="M86" s="54"/>
      <c r="N86" s="34"/>
      <c r="O86" s="33"/>
      <c r="P86" s="34"/>
      <c r="Q86" s="33"/>
      <c r="R86" s="34"/>
      <c r="S86" s="68"/>
      <c r="T86" s="2"/>
      <c r="U86" s="2"/>
      <c r="V86" s="2"/>
      <c r="W86" s="2"/>
      <c r="X86" s="2"/>
    </row>
    <row r="87" spans="1:24" ht="31.5">
      <c r="A87" s="33"/>
      <c r="B87" s="33" t="s">
        <v>112</v>
      </c>
      <c r="C87" s="31" t="s">
        <v>113</v>
      </c>
      <c r="D87" s="32"/>
      <c r="E87" s="33">
        <v>1</v>
      </c>
      <c r="F87" s="33">
        <v>18000</v>
      </c>
      <c r="G87" s="33">
        <v>0</v>
      </c>
      <c r="H87" s="33">
        <v>0</v>
      </c>
      <c r="I87" s="54">
        <f>+F87+G87+H87</f>
        <v>18000</v>
      </c>
      <c r="J87" s="34">
        <f>+I87/H31</f>
        <v>3.5999999999999997E-2</v>
      </c>
      <c r="K87" s="54">
        <f>+I87</f>
        <v>18000</v>
      </c>
      <c r="L87" s="34">
        <f>+K87/H31</f>
        <v>3.5999999999999997E-2</v>
      </c>
      <c r="M87" s="54">
        <v>0</v>
      </c>
      <c r="N87" s="34">
        <f>+M87/H31</f>
        <v>0</v>
      </c>
      <c r="O87" s="33">
        <v>0</v>
      </c>
      <c r="P87" s="34">
        <f>+O87/H31</f>
        <v>0</v>
      </c>
      <c r="Q87" s="33">
        <v>0</v>
      </c>
      <c r="R87" s="34">
        <f>+Q87/H31</f>
        <v>0</v>
      </c>
      <c r="S87" s="68">
        <v>18000</v>
      </c>
      <c r="T87" s="2"/>
      <c r="U87" s="2"/>
      <c r="V87" s="2"/>
      <c r="W87" s="2"/>
      <c r="X87" s="2"/>
    </row>
    <row r="88" spans="1:24">
      <c r="A88" s="33"/>
      <c r="B88" s="30" t="s">
        <v>114</v>
      </c>
      <c r="C88" s="26"/>
      <c r="D88" s="27"/>
      <c r="E88" s="30">
        <f>SUM(E74:E87)</f>
        <v>51</v>
      </c>
      <c r="F88" s="30">
        <f>SUM(F74:F87)</f>
        <v>128500</v>
      </c>
      <c r="G88" s="30">
        <f>SUM(G74:G87)</f>
        <v>0</v>
      </c>
      <c r="H88" s="30">
        <f>SUM(H74:H87)</f>
        <v>0</v>
      </c>
      <c r="I88" s="55">
        <f>SUM(I74:I87)</f>
        <v>128500</v>
      </c>
      <c r="J88" s="35">
        <f>SUM(J74:J86)</f>
        <v>0.22100000000000003</v>
      </c>
      <c r="K88" s="55">
        <f>SUM(K74:K87)</f>
        <v>128500</v>
      </c>
      <c r="L88" s="35">
        <f>SUM(L74:L86)</f>
        <v>0.22100000000000003</v>
      </c>
      <c r="M88" s="55">
        <f>SUM(M74:M87)</f>
        <v>0</v>
      </c>
      <c r="N88" s="35">
        <f>SUM(N74:N86)</f>
        <v>0</v>
      </c>
      <c r="O88" s="30">
        <f>SUM(O74:O87)</f>
        <v>0</v>
      </c>
      <c r="P88" s="35">
        <f>SUM(P74:P86)</f>
        <v>0</v>
      </c>
      <c r="Q88" s="30">
        <f>SUM(Q74:Q87)</f>
        <v>300</v>
      </c>
      <c r="R88" s="35">
        <f>SUM(R74:R86)</f>
        <v>5.9999999999999995E-4</v>
      </c>
      <c r="S88" s="53">
        <f>SUM(S74:S87)</f>
        <v>126500</v>
      </c>
      <c r="T88" s="2"/>
      <c r="U88" s="2"/>
      <c r="V88" s="2"/>
      <c r="W88" s="2"/>
      <c r="X88" s="2"/>
    </row>
    <row r="89" spans="1:24" ht="31.5">
      <c r="A89" s="33"/>
      <c r="B89" s="30" t="s">
        <v>115</v>
      </c>
      <c r="C89" s="26"/>
      <c r="D89" s="27"/>
      <c r="E89" s="30">
        <f>+E69+E88</f>
        <v>51</v>
      </c>
      <c r="F89" s="30">
        <f>+F69+F88</f>
        <v>128500</v>
      </c>
      <c r="G89" s="30">
        <f>+G69+G88</f>
        <v>0</v>
      </c>
      <c r="H89" s="30">
        <f t="shared" ref="H89:S89" si="12">+H88+H69</f>
        <v>0</v>
      </c>
      <c r="I89" s="55">
        <f t="shared" si="12"/>
        <v>128500</v>
      </c>
      <c r="J89" s="35">
        <f t="shared" si="12"/>
        <v>0.22100000000000003</v>
      </c>
      <c r="K89" s="55">
        <f t="shared" si="12"/>
        <v>128500</v>
      </c>
      <c r="L89" s="35">
        <f t="shared" si="12"/>
        <v>0.22100000000000003</v>
      </c>
      <c r="M89" s="55">
        <f t="shared" si="12"/>
        <v>0</v>
      </c>
      <c r="N89" s="35">
        <f t="shared" si="12"/>
        <v>0</v>
      </c>
      <c r="O89" s="30">
        <f t="shared" si="12"/>
        <v>0</v>
      </c>
      <c r="P89" s="35">
        <f t="shared" si="12"/>
        <v>0</v>
      </c>
      <c r="Q89" s="30">
        <f t="shared" si="12"/>
        <v>300</v>
      </c>
      <c r="R89" s="35">
        <f t="shared" si="12"/>
        <v>5.9999999999999995E-4</v>
      </c>
      <c r="S89" s="57">
        <f t="shared" si="12"/>
        <v>126500</v>
      </c>
      <c r="T89" s="2"/>
      <c r="U89" s="2"/>
      <c r="V89" s="2"/>
      <c r="W89" s="2"/>
      <c r="X89" s="2"/>
    </row>
    <row r="90" spans="1:24" s="41" customFormat="1">
      <c r="A90" s="36"/>
      <c r="B90" s="37"/>
      <c r="C90" s="37"/>
      <c r="D90" s="37"/>
      <c r="E90" s="37"/>
      <c r="F90" s="37"/>
      <c r="G90" s="37"/>
      <c r="H90" s="37"/>
      <c r="I90" s="38"/>
      <c r="J90" s="37"/>
      <c r="K90" s="38"/>
      <c r="L90" s="37"/>
      <c r="M90" s="38"/>
      <c r="N90" s="37"/>
      <c r="O90" s="38"/>
      <c r="P90" s="37"/>
      <c r="Q90" s="38"/>
      <c r="R90" s="37"/>
      <c r="S90" s="40"/>
      <c r="T90" s="40"/>
      <c r="U90" s="40"/>
      <c r="V90" s="40"/>
      <c r="W90" s="40"/>
      <c r="X90" s="40"/>
    </row>
    <row r="91" spans="1:24">
      <c r="A91" s="39" t="s">
        <v>116</v>
      </c>
      <c r="B91" s="39"/>
      <c r="C91" s="39"/>
      <c r="D91" s="39"/>
      <c r="E91" s="39"/>
      <c r="F91" s="39"/>
      <c r="G91" s="39"/>
      <c r="H91" s="39"/>
      <c r="I91" s="39"/>
      <c r="J91" s="39"/>
      <c r="K91" s="39"/>
      <c r="L91" s="39"/>
      <c r="M91" s="39"/>
      <c r="N91" s="39"/>
      <c r="O91" s="39"/>
      <c r="P91" s="39"/>
      <c r="Q91" s="39"/>
      <c r="R91" s="39"/>
      <c r="S91" s="39"/>
      <c r="T91" s="2"/>
      <c r="U91" s="2"/>
      <c r="V91" s="2"/>
      <c r="W91" s="2"/>
      <c r="X91" s="2"/>
    </row>
    <row r="92" spans="1:24" s="41" customFormat="1">
      <c r="A92" s="61"/>
      <c r="B92" s="62"/>
      <c r="C92" s="62"/>
      <c r="D92" s="62"/>
      <c r="E92" s="62"/>
      <c r="F92" s="62"/>
      <c r="G92" s="62"/>
      <c r="H92" s="62"/>
      <c r="I92" s="63"/>
      <c r="J92" s="64"/>
      <c r="K92" s="63"/>
      <c r="L92" s="64"/>
      <c r="M92" s="63"/>
      <c r="N92" s="64"/>
      <c r="O92" s="62"/>
      <c r="P92" s="64"/>
      <c r="Q92" s="62"/>
      <c r="R92" s="64"/>
      <c r="S92" s="65"/>
      <c r="T92" s="40"/>
      <c r="U92" s="40"/>
      <c r="V92" s="40"/>
      <c r="W92" s="40"/>
      <c r="X92" s="40"/>
    </row>
    <row r="93" spans="1:24" ht="52.5">
      <c r="A93" s="44" t="s">
        <v>17</v>
      </c>
      <c r="B93" s="44" t="s">
        <v>18</v>
      </c>
      <c r="C93" s="66" t="s">
        <v>47</v>
      </c>
      <c r="D93" s="67"/>
      <c r="E93" s="44" t="s">
        <v>19</v>
      </c>
      <c r="F93" s="46" t="s">
        <v>20</v>
      </c>
      <c r="G93" s="46" t="s">
        <v>21</v>
      </c>
      <c r="H93" s="46" t="s">
        <v>22</v>
      </c>
      <c r="I93" s="46" t="s">
        <v>23</v>
      </c>
      <c r="J93" s="46" t="s">
        <v>24</v>
      </c>
      <c r="K93" s="47" t="s">
        <v>25</v>
      </c>
      <c r="L93" s="48"/>
      <c r="M93" s="46" t="s">
        <v>26</v>
      </c>
      <c r="N93" s="46" t="s">
        <v>27</v>
      </c>
      <c r="O93" s="47" t="s">
        <v>28</v>
      </c>
      <c r="P93" s="48"/>
      <c r="Q93" s="47" t="s">
        <v>29</v>
      </c>
      <c r="R93" s="48"/>
      <c r="S93" s="46" t="s">
        <v>30</v>
      </c>
    </row>
    <row r="94" spans="1:24" ht="35.25" customHeight="1">
      <c r="A94" s="21"/>
      <c r="B94" s="21"/>
      <c r="C94" s="22"/>
      <c r="D94" s="23"/>
      <c r="E94" s="21"/>
      <c r="F94" s="25"/>
      <c r="G94" s="25"/>
      <c r="H94" s="25"/>
      <c r="I94" s="25"/>
      <c r="J94" s="25"/>
      <c r="K94" s="50"/>
      <c r="L94" s="29"/>
      <c r="M94" s="25"/>
      <c r="N94" s="25"/>
      <c r="O94" s="50"/>
      <c r="P94" s="29"/>
      <c r="Q94" s="50"/>
      <c r="R94" s="29"/>
      <c r="S94" s="25"/>
    </row>
    <row r="95" spans="1:24">
      <c r="A95" s="51" t="s">
        <v>48</v>
      </c>
      <c r="B95" s="30" t="s">
        <v>117</v>
      </c>
      <c r="C95" s="26"/>
      <c r="D95" s="27"/>
      <c r="E95" s="33">
        <v>0</v>
      </c>
      <c r="F95" s="33">
        <v>0</v>
      </c>
      <c r="G95" s="33">
        <v>0</v>
      </c>
      <c r="H95" s="33">
        <v>0</v>
      </c>
      <c r="I95" s="54">
        <f>+F95+G95+H95</f>
        <v>0</v>
      </c>
      <c r="J95" s="34">
        <f>+I95/H31</f>
        <v>0</v>
      </c>
      <c r="K95" s="54">
        <f>+I95</f>
        <v>0</v>
      </c>
      <c r="L95" s="34">
        <f>+K95/H31</f>
        <v>0</v>
      </c>
      <c r="M95" s="54">
        <v>0</v>
      </c>
      <c r="N95" s="34">
        <f>+M95/H31</f>
        <v>0</v>
      </c>
      <c r="O95" s="33">
        <v>0</v>
      </c>
      <c r="P95" s="34">
        <f>+O95/H31</f>
        <v>0</v>
      </c>
      <c r="Q95" s="70" t="s">
        <v>118</v>
      </c>
      <c r="R95" s="71"/>
      <c r="S95" s="53" t="s">
        <v>118</v>
      </c>
      <c r="T95" s="2"/>
      <c r="U95" s="2"/>
      <c r="V95" s="2"/>
      <c r="W95" s="2"/>
      <c r="X95" s="2"/>
    </row>
    <row r="96" spans="1:24" ht="52.5">
      <c r="A96" s="51" t="s">
        <v>64</v>
      </c>
      <c r="B96" s="30" t="s">
        <v>119</v>
      </c>
      <c r="C96" s="26"/>
      <c r="D96" s="27"/>
      <c r="E96" s="33">
        <v>0</v>
      </c>
      <c r="F96" s="33">
        <v>0</v>
      </c>
      <c r="G96" s="33">
        <v>0</v>
      </c>
      <c r="H96" s="33">
        <v>0</v>
      </c>
      <c r="I96" s="54">
        <f>+F96+G96+H96</f>
        <v>0</v>
      </c>
      <c r="J96" s="34">
        <f>+I96/H31</f>
        <v>0</v>
      </c>
      <c r="K96" s="54">
        <f>+I96</f>
        <v>0</v>
      </c>
      <c r="L96" s="34">
        <f>+K96/H31</f>
        <v>0</v>
      </c>
      <c r="M96" s="54">
        <v>0</v>
      </c>
      <c r="N96" s="34">
        <f>+M96/H31</f>
        <v>0</v>
      </c>
      <c r="O96" s="33">
        <v>0</v>
      </c>
      <c r="P96" s="34">
        <f>+O96/H31</f>
        <v>0</v>
      </c>
      <c r="Q96" s="70" t="s">
        <v>118</v>
      </c>
      <c r="R96" s="71"/>
      <c r="S96" s="53" t="s">
        <v>118</v>
      </c>
      <c r="T96" s="2"/>
      <c r="U96" s="2"/>
      <c r="V96" s="2"/>
      <c r="W96" s="2"/>
      <c r="X96" s="2"/>
    </row>
    <row r="97" spans="1:24" ht="42">
      <c r="A97" s="33"/>
      <c r="B97" s="30" t="s">
        <v>120</v>
      </c>
      <c r="C97" s="26"/>
      <c r="D97" s="27"/>
      <c r="E97" s="30">
        <f t="shared" ref="E97:P97" si="13">SUM(E95:E96)</f>
        <v>0</v>
      </c>
      <c r="F97" s="30">
        <f t="shared" si="13"/>
        <v>0</v>
      </c>
      <c r="G97" s="30">
        <f t="shared" si="13"/>
        <v>0</v>
      </c>
      <c r="H97" s="30">
        <f t="shared" si="13"/>
        <v>0</v>
      </c>
      <c r="I97" s="55">
        <f t="shared" si="13"/>
        <v>0</v>
      </c>
      <c r="J97" s="35">
        <f t="shared" si="13"/>
        <v>0</v>
      </c>
      <c r="K97" s="55">
        <f t="shared" si="13"/>
        <v>0</v>
      </c>
      <c r="L97" s="35">
        <f t="shared" si="13"/>
        <v>0</v>
      </c>
      <c r="M97" s="55">
        <f t="shared" si="13"/>
        <v>0</v>
      </c>
      <c r="N97" s="35">
        <f t="shared" si="13"/>
        <v>0</v>
      </c>
      <c r="O97" s="30">
        <f t="shared" si="13"/>
        <v>0</v>
      </c>
      <c r="P97" s="35">
        <f t="shared" si="13"/>
        <v>0</v>
      </c>
      <c r="Q97" s="72" t="s">
        <v>118</v>
      </c>
      <c r="R97" s="73"/>
      <c r="S97" s="57" t="s">
        <v>118</v>
      </c>
      <c r="T97" s="2"/>
      <c r="U97" s="2"/>
      <c r="V97" s="2"/>
      <c r="W97" s="2"/>
      <c r="X97" s="2"/>
    </row>
  </sheetData>
  <mergeCells count="87">
    <mergeCell ref="C97:D97"/>
    <mergeCell ref="Q97:R97"/>
    <mergeCell ref="O93:P93"/>
    <mergeCell ref="Q93:R93"/>
    <mergeCell ref="C95:D95"/>
    <mergeCell ref="Q95:R95"/>
    <mergeCell ref="C96:D96"/>
    <mergeCell ref="Q96:R96"/>
    <mergeCell ref="C86:D86"/>
    <mergeCell ref="C87:D87"/>
    <mergeCell ref="C88:D88"/>
    <mergeCell ref="C89:D89"/>
    <mergeCell ref="A91:S91"/>
    <mergeCell ref="A93:A94"/>
    <mergeCell ref="B93:B94"/>
    <mergeCell ref="C93:D94"/>
    <mergeCell ref="E93:E94"/>
    <mergeCell ref="K93:L93"/>
    <mergeCell ref="C80:D80"/>
    <mergeCell ref="C81:D81"/>
    <mergeCell ref="C82:D82"/>
    <mergeCell ref="C83:D83"/>
    <mergeCell ref="C84:D84"/>
    <mergeCell ref="C85:D85"/>
    <mergeCell ref="C71:D71"/>
    <mergeCell ref="C72:D72"/>
    <mergeCell ref="A73:A81"/>
    <mergeCell ref="C73:D73"/>
    <mergeCell ref="C74:D74"/>
    <mergeCell ref="C75:D75"/>
    <mergeCell ref="C76:D76"/>
    <mergeCell ref="C77:D77"/>
    <mergeCell ref="C78:D78"/>
    <mergeCell ref="C79:D79"/>
    <mergeCell ref="C65:D65"/>
    <mergeCell ref="C66:D66"/>
    <mergeCell ref="C67:D67"/>
    <mergeCell ref="C68:D68"/>
    <mergeCell ref="C69:D69"/>
    <mergeCell ref="C70:D70"/>
    <mergeCell ref="C59:D59"/>
    <mergeCell ref="C60:D60"/>
    <mergeCell ref="C61:D61"/>
    <mergeCell ref="C62:D62"/>
    <mergeCell ref="C63:D63"/>
    <mergeCell ref="C64:D64"/>
    <mergeCell ref="Q35:R35"/>
    <mergeCell ref="A55:S55"/>
    <mergeCell ref="A57:A58"/>
    <mergeCell ref="B57:B58"/>
    <mergeCell ref="C57:D58"/>
    <mergeCell ref="E57:E58"/>
    <mergeCell ref="K57:L57"/>
    <mergeCell ref="O57:P57"/>
    <mergeCell ref="Q57:R57"/>
    <mergeCell ref="C31:D31"/>
    <mergeCell ref="A33:S33"/>
    <mergeCell ref="A34:R34"/>
    <mergeCell ref="A35:A36"/>
    <mergeCell ref="B35:B36"/>
    <mergeCell ref="C35:C36"/>
    <mergeCell ref="D35:D36"/>
    <mergeCell ref="E35:E36"/>
    <mergeCell ref="K35:L35"/>
    <mergeCell ref="O35:P35"/>
    <mergeCell ref="C25:D25"/>
    <mergeCell ref="C26:D26"/>
    <mergeCell ref="C27:D27"/>
    <mergeCell ref="C28:D28"/>
    <mergeCell ref="C29:D29"/>
    <mergeCell ref="C30:D30"/>
    <mergeCell ref="J23:K24"/>
    <mergeCell ref="L23:L24"/>
    <mergeCell ref="M23:M24"/>
    <mergeCell ref="N23:O24"/>
    <mergeCell ref="P23:Q24"/>
    <mergeCell ref="R23:R24"/>
    <mergeCell ref="A21:R21"/>
    <mergeCell ref="A22:R22"/>
    <mergeCell ref="A23:A24"/>
    <mergeCell ref="B23:B24"/>
    <mergeCell ref="C23:D24"/>
    <mergeCell ref="E23:E24"/>
    <mergeCell ref="F23:F24"/>
    <mergeCell ref="G23:G24"/>
    <mergeCell ref="H23:H24"/>
    <mergeCell ref="I23:I24"/>
  </mergeCells>
  <pageMargins left="0.75" right="0.75" top="1" bottom="1" header="0.5" footer="0.5"/>
  <pageSetup paperSize="5" scale="54" orientation="landscape" horizontalDpi="4294967293" r:id="rId1"/>
  <headerFooter alignWithMargins="0"/>
  <colBreaks count="1" manualBreakCount="1">
    <brk id="19" max="10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VIC</vt:lpstr>
      <vt:lpstr>VIC!Print_Area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dc:creator>
  <cp:lastModifiedBy>asd</cp:lastModifiedBy>
  <dcterms:created xsi:type="dcterms:W3CDTF">2021-10-07T11:06:37Z</dcterms:created>
  <dcterms:modified xsi:type="dcterms:W3CDTF">2021-10-07T11:06:42Z</dcterms:modified>
</cp:coreProperties>
</file>